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2024\август\"/>
    </mc:Choice>
  </mc:AlternateContent>
  <bookViews>
    <workbookView xWindow="0" yWindow="0" windowWidth="28800" windowHeight="12435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" sheetId="18" r:id="rId4"/>
    <sheet name="Показатели" sheetId="19" r:id="rId5"/>
  </sheets>
  <definedNames>
    <definedName name="_xlnm._FilterDatabase" localSheetId="2" hidden="1">'Выполнение работ'!$A$3:$O$70</definedName>
    <definedName name="_xlnm._FilterDatabase" localSheetId="3" hidden="1">Финансирование!$D$3:$D$47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Финансирование!$8:$11</definedName>
    <definedName name="_xlnm.Print_Area" localSheetId="2">'Выполнение работ'!$A$1:$Q$81</definedName>
    <definedName name="_xlnm.Print_Area" localSheetId="3">Финансирование!$A$1:$AR$110</definedName>
  </definedNames>
  <calcPr calcId="152511" iterate="1"/>
</workbook>
</file>

<file path=xl/calcChain.xml><?xml version="1.0" encoding="utf-8"?>
<calcChain xmlns="http://schemas.openxmlformats.org/spreadsheetml/2006/main">
  <c r="AA66" i="18" l="1"/>
  <c r="AA15" i="18" s="1"/>
  <c r="Z66" i="18"/>
  <c r="W68" i="18"/>
  <c r="X68" i="18"/>
  <c r="Y68" i="18" s="1"/>
  <c r="Z68" i="18"/>
  <c r="AA68" i="18"/>
  <c r="AB68" i="18"/>
  <c r="AC68" i="18"/>
  <c r="AD68" i="18"/>
  <c r="AE68" i="18"/>
  <c r="AF68" i="18"/>
  <c r="AG68" i="18"/>
  <c r="AH68" i="18"/>
  <c r="Y69" i="18"/>
  <c r="AB69" i="18"/>
  <c r="AE69" i="18"/>
  <c r="AH69" i="18"/>
  <c r="Y70" i="18"/>
  <c r="AB70" i="18"/>
  <c r="AE70" i="18"/>
  <c r="AH70" i="18"/>
  <c r="Y71" i="18"/>
  <c r="AB71" i="18"/>
  <c r="AE71" i="18"/>
  <c r="AH71" i="18"/>
  <c r="Y72" i="18"/>
  <c r="AB72" i="18"/>
  <c r="AE72" i="18"/>
  <c r="AH72" i="18"/>
  <c r="AG66" i="18"/>
  <c r="AH66" i="18" s="1"/>
  <c r="AF66" i="18"/>
  <c r="AF101" i="18" s="1"/>
  <c r="W64" i="18"/>
  <c r="X64" i="18"/>
  <c r="Y64" i="18" s="1"/>
  <c r="Z64" i="18"/>
  <c r="AA64" i="18"/>
  <c r="AB64" i="18" s="1"/>
  <c r="AC64" i="18"/>
  <c r="AD64" i="18"/>
  <c r="AF64" i="18"/>
  <c r="AF99" i="18" s="1"/>
  <c r="AG64" i="18"/>
  <c r="AH64" i="18"/>
  <c r="W65" i="18"/>
  <c r="X65" i="18"/>
  <c r="Y65" i="18" s="1"/>
  <c r="Z65" i="18"/>
  <c r="AA65" i="18"/>
  <c r="AB65" i="18" s="1"/>
  <c r="AC65" i="18"/>
  <c r="AC100" i="18" s="1"/>
  <c r="AD65" i="18"/>
  <c r="AE65" i="18" s="1"/>
  <c r="AF65" i="18"/>
  <c r="AG65" i="18"/>
  <c r="AG100" i="18" s="1"/>
  <c r="AH100" i="18" s="1"/>
  <c r="AH65" i="18"/>
  <c r="W66" i="18"/>
  <c r="X66" i="18"/>
  <c r="AC66" i="18"/>
  <c r="AC101" i="18" s="1"/>
  <c r="AD66" i="18"/>
  <c r="AD101" i="18" s="1"/>
  <c r="AE101" i="18" s="1"/>
  <c r="AE66" i="18"/>
  <c r="W67" i="18"/>
  <c r="X67" i="18"/>
  <c r="Y67" i="18" s="1"/>
  <c r="Z67" i="18"/>
  <c r="AA67" i="18"/>
  <c r="AB67" i="18" s="1"/>
  <c r="AC67" i="18"/>
  <c r="AD67" i="18"/>
  <c r="AE67" i="18"/>
  <c r="AF67" i="18"/>
  <c r="AF102" i="18" s="1"/>
  <c r="AG67" i="18"/>
  <c r="AG102" i="18" s="1"/>
  <c r="AH102" i="18" s="1"/>
  <c r="AH67" i="18"/>
  <c r="AG99" i="18"/>
  <c r="AH99" i="18" s="1"/>
  <c r="AI64" i="18"/>
  <c r="AI63" i="18" s="1"/>
  <c r="AJ64" i="18"/>
  <c r="AK64" i="18"/>
  <c r="AL64" i="18"/>
  <c r="AL99" i="18" s="1"/>
  <c r="AM64" i="18"/>
  <c r="AM63" i="18" s="1"/>
  <c r="AN63" i="18" s="1"/>
  <c r="AO64" i="18"/>
  <c r="AO99" i="18" s="1"/>
  <c r="AP64" i="18"/>
  <c r="AP99" i="18" s="1"/>
  <c r="AQ99" i="18" s="1"/>
  <c r="AQ64" i="18"/>
  <c r="AI65" i="18"/>
  <c r="AI100" i="18" s="1"/>
  <c r="AJ65" i="18"/>
  <c r="AK65" i="18" s="1"/>
  <c r="AL65" i="18"/>
  <c r="AM65" i="18"/>
  <c r="AM100" i="18" s="1"/>
  <c r="AN100" i="18" s="1"/>
  <c r="AN65" i="18"/>
  <c r="AO65" i="18"/>
  <c r="AP65" i="18"/>
  <c r="AQ65" i="18"/>
  <c r="AI66" i="18"/>
  <c r="AJ66" i="18"/>
  <c r="AK66" i="18"/>
  <c r="AL66" i="18"/>
  <c r="AM66" i="18"/>
  <c r="AN66" i="18"/>
  <c r="AO66" i="18"/>
  <c r="AO63" i="18" s="1"/>
  <c r="AP66" i="18"/>
  <c r="AQ66" i="18"/>
  <c r="AI67" i="18"/>
  <c r="AJ67" i="18"/>
  <c r="AJ102" i="18" s="1"/>
  <c r="AK102" i="18" s="1"/>
  <c r="AK67" i="18"/>
  <c r="AL67" i="18"/>
  <c r="AL102" i="18" s="1"/>
  <c r="AM67" i="18"/>
  <c r="AN67" i="18"/>
  <c r="AO67" i="18"/>
  <c r="AO102" i="18" s="1"/>
  <c r="AP67" i="18"/>
  <c r="AQ67" i="18" s="1"/>
  <c r="AC99" i="18"/>
  <c r="AD99" i="18"/>
  <c r="AE99" i="18" s="1"/>
  <c r="AJ99" i="18"/>
  <c r="AK99" i="18" s="1"/>
  <c r="AL100" i="18"/>
  <c r="AO100" i="18"/>
  <c r="AP100" i="18"/>
  <c r="AQ100" i="18" s="1"/>
  <c r="AJ101" i="18"/>
  <c r="AK101" i="18" s="1"/>
  <c r="AM101" i="18"/>
  <c r="AN101" i="18"/>
  <c r="AP101" i="18"/>
  <c r="AQ101" i="18" s="1"/>
  <c r="AC102" i="18"/>
  <c r="AD102" i="18"/>
  <c r="AE102" i="18" s="1"/>
  <c r="AI102" i="18"/>
  <c r="AM102" i="18"/>
  <c r="AN102" i="18" s="1"/>
  <c r="AB66" i="18" l="1"/>
  <c r="AD100" i="18"/>
  <c r="AE100" i="18" s="1"/>
  <c r="AD63" i="18"/>
  <c r="AE63" i="18" s="1"/>
  <c r="Z63" i="18"/>
  <c r="AC63" i="18"/>
  <c r="AG63" i="18"/>
  <c r="W63" i="18"/>
  <c r="Y66" i="18"/>
  <c r="AE64" i="18"/>
  <c r="AA63" i="18"/>
  <c r="AF63" i="18"/>
  <c r="AH63" i="18" s="1"/>
  <c r="X63" i="18"/>
  <c r="AP63" i="18"/>
  <c r="AQ63" i="18" s="1"/>
  <c r="AL63" i="18"/>
  <c r="AP102" i="18"/>
  <c r="AQ102" i="18" s="1"/>
  <c r="AM99" i="18"/>
  <c r="AN99" i="18" s="1"/>
  <c r="AI99" i="18"/>
  <c r="AJ100" i="18"/>
  <c r="AK100" i="18" s="1"/>
  <c r="AF100" i="18"/>
  <c r="AJ63" i="18"/>
  <c r="AK63" i="18" s="1"/>
  <c r="AG101" i="18"/>
  <c r="AH101" i="18" s="1"/>
  <c r="AN64" i="18"/>
  <c r="AO46" i="18"/>
  <c r="AO101" i="18" s="1"/>
  <c r="AL46" i="18"/>
  <c r="AL101" i="18" s="1"/>
  <c r="AI46" i="18"/>
  <c r="AI101" i="18" s="1"/>
  <c r="AQ62" i="18"/>
  <c r="AN62" i="18"/>
  <c r="AK62" i="18"/>
  <c r="AH62" i="18"/>
  <c r="AE62" i="18"/>
  <c r="AB62" i="18"/>
  <c r="Y62" i="18"/>
  <c r="V62" i="18"/>
  <c r="S62" i="18"/>
  <c r="P62" i="18"/>
  <c r="M62" i="18"/>
  <c r="J62" i="18"/>
  <c r="F62" i="18"/>
  <c r="G62" i="18" s="1"/>
  <c r="E62" i="18"/>
  <c r="AQ61" i="18"/>
  <c r="AN61" i="18"/>
  <c r="AK61" i="18"/>
  <c r="AH61" i="18"/>
  <c r="AE61" i="18"/>
  <c r="AB61" i="18"/>
  <c r="Y61" i="18"/>
  <c r="V61" i="18"/>
  <c r="S61" i="18"/>
  <c r="P61" i="18"/>
  <c r="M61" i="18"/>
  <c r="J61" i="18"/>
  <c r="F61" i="18"/>
  <c r="E61" i="18"/>
  <c r="AQ60" i="18"/>
  <c r="AN60" i="18"/>
  <c r="AK60" i="18"/>
  <c r="AH60" i="18"/>
  <c r="AE60" i="18"/>
  <c r="AB60" i="18"/>
  <c r="Y60" i="18"/>
  <c r="V60" i="18"/>
  <c r="S60" i="18"/>
  <c r="P60" i="18"/>
  <c r="M60" i="18"/>
  <c r="J60" i="18"/>
  <c r="F60" i="18"/>
  <c r="G60" i="18" s="1"/>
  <c r="E60" i="18"/>
  <c r="AQ59" i="18"/>
  <c r="AN59" i="18"/>
  <c r="AK59" i="18"/>
  <c r="AH59" i="18"/>
  <c r="AE59" i="18"/>
  <c r="AB59" i="18"/>
  <c r="Y59" i="18"/>
  <c r="V59" i="18"/>
  <c r="S59" i="18"/>
  <c r="P59" i="18"/>
  <c r="M59" i="18"/>
  <c r="J59" i="18"/>
  <c r="F59" i="18"/>
  <c r="G59" i="18" s="1"/>
  <c r="E59" i="18"/>
  <c r="AP58" i="18"/>
  <c r="AQ58" i="18" s="1"/>
  <c r="AO58" i="18"/>
  <c r="AM58" i="18"/>
  <c r="AN58" i="18" s="1"/>
  <c r="AL58" i="18"/>
  <c r="AJ58" i="18"/>
  <c r="AK58" i="18" s="1"/>
  <c r="AI58" i="18"/>
  <c r="AG58" i="18"/>
  <c r="AH58" i="18" s="1"/>
  <c r="AF58" i="18"/>
  <c r="AD58" i="18"/>
  <c r="AE58" i="18" s="1"/>
  <c r="AC58" i="18"/>
  <c r="AA58" i="18"/>
  <c r="AB58" i="18" s="1"/>
  <c r="Z58" i="18"/>
  <c r="X58" i="18"/>
  <c r="Y58" i="18" s="1"/>
  <c r="W58" i="18"/>
  <c r="U58" i="18"/>
  <c r="T58" i="18"/>
  <c r="R58" i="18"/>
  <c r="Q58" i="18"/>
  <c r="P58" i="18"/>
  <c r="O58" i="18"/>
  <c r="N58" i="18"/>
  <c r="L58" i="18"/>
  <c r="M58" i="18" s="1"/>
  <c r="K58" i="18"/>
  <c r="I58" i="18"/>
  <c r="J58" i="18" s="1"/>
  <c r="H58" i="18"/>
  <c r="AQ57" i="18"/>
  <c r="AN57" i="18"/>
  <c r="AK57" i="18"/>
  <c r="AH57" i="18"/>
  <c r="AE57" i="18"/>
  <c r="AB57" i="18"/>
  <c r="Y57" i="18"/>
  <c r="V57" i="18"/>
  <c r="S57" i="18"/>
  <c r="P57" i="18"/>
  <c r="M57" i="18"/>
  <c r="J57" i="18"/>
  <c r="F57" i="18"/>
  <c r="G57" i="18" s="1"/>
  <c r="E57" i="18"/>
  <c r="AQ56" i="18"/>
  <c r="AN56" i="18"/>
  <c r="AK56" i="18"/>
  <c r="AH56" i="18"/>
  <c r="AE56" i="18"/>
  <c r="AB56" i="18"/>
  <c r="Y56" i="18"/>
  <c r="V56" i="18"/>
  <c r="P56" i="18"/>
  <c r="M56" i="18"/>
  <c r="J56" i="18"/>
  <c r="F56" i="18"/>
  <c r="E56" i="18"/>
  <c r="AQ55" i="18"/>
  <c r="AN55" i="18"/>
  <c r="AK55" i="18"/>
  <c r="AH55" i="18"/>
  <c r="AE55" i="18"/>
  <c r="AB55" i="18"/>
  <c r="Y55" i="18"/>
  <c r="V55" i="18"/>
  <c r="S55" i="18"/>
  <c r="P55" i="18"/>
  <c r="M55" i="18"/>
  <c r="J55" i="18"/>
  <c r="F55" i="18"/>
  <c r="G55" i="18" s="1"/>
  <c r="E55" i="18"/>
  <c r="AQ54" i="18"/>
  <c r="AN54" i="18"/>
  <c r="AK54" i="18"/>
  <c r="AH54" i="18"/>
  <c r="AE54" i="18"/>
  <c r="AB54" i="18"/>
  <c r="Y54" i="18"/>
  <c r="V54" i="18"/>
  <c r="S54" i="18"/>
  <c r="P54" i="18"/>
  <c r="M54" i="18"/>
  <c r="J54" i="18"/>
  <c r="G54" i="18"/>
  <c r="F54" i="18"/>
  <c r="E54" i="18"/>
  <c r="AP53" i="18"/>
  <c r="AQ53" i="18" s="1"/>
  <c r="AO53" i="18"/>
  <c r="AM53" i="18"/>
  <c r="AN53" i="18" s="1"/>
  <c r="AL53" i="18"/>
  <c r="AJ53" i="18"/>
  <c r="AK53" i="18" s="1"/>
  <c r="AI53" i="18"/>
  <c r="AG53" i="18"/>
  <c r="AH53" i="18" s="1"/>
  <c r="AF53" i="18"/>
  <c r="AD53" i="18"/>
  <c r="AE53" i="18" s="1"/>
  <c r="AC53" i="18"/>
  <c r="AA53" i="18"/>
  <c r="AB53" i="18" s="1"/>
  <c r="Z53" i="18"/>
  <c r="X53" i="18"/>
  <c r="Y53" i="18" s="1"/>
  <c r="W53" i="18"/>
  <c r="U53" i="18"/>
  <c r="T53" i="18"/>
  <c r="R53" i="18"/>
  <c r="Q53" i="18"/>
  <c r="O53" i="18"/>
  <c r="P53" i="18" s="1"/>
  <c r="N53" i="18"/>
  <c r="L53" i="18"/>
  <c r="M53" i="18" s="1"/>
  <c r="K53" i="18"/>
  <c r="I53" i="18"/>
  <c r="F53" i="18" s="1"/>
  <c r="H53" i="18"/>
  <c r="AQ52" i="18"/>
  <c r="AN52" i="18"/>
  <c r="AK52" i="18"/>
  <c r="AH52" i="18"/>
  <c r="AE52" i="18"/>
  <c r="AB52" i="18"/>
  <c r="Y52" i="18"/>
  <c r="V52" i="18"/>
  <c r="S52" i="18"/>
  <c r="P52" i="18"/>
  <c r="M52" i="18"/>
  <c r="J52" i="18"/>
  <c r="F52" i="18"/>
  <c r="G52" i="18" s="1"/>
  <c r="E52" i="18"/>
  <c r="AQ51" i="18"/>
  <c r="AN51" i="18"/>
  <c r="AK51" i="18"/>
  <c r="AH51" i="18"/>
  <c r="AE51" i="18"/>
  <c r="AB51" i="18"/>
  <c r="Y51" i="18"/>
  <c r="V51" i="18"/>
  <c r="P51" i="18"/>
  <c r="M51" i="18"/>
  <c r="J51" i="18"/>
  <c r="F51" i="18"/>
  <c r="G51" i="18" s="1"/>
  <c r="E51" i="18"/>
  <c r="AQ50" i="18"/>
  <c r="AN50" i="18"/>
  <c r="AK50" i="18"/>
  <c r="AH50" i="18"/>
  <c r="AE50" i="18"/>
  <c r="AB50" i="18"/>
  <c r="Y50" i="18"/>
  <c r="V50" i="18"/>
  <c r="S50" i="18"/>
  <c r="P50" i="18"/>
  <c r="M50" i="18"/>
  <c r="J50" i="18"/>
  <c r="F50" i="18"/>
  <c r="G50" i="18" s="1"/>
  <c r="E50" i="18"/>
  <c r="AQ49" i="18"/>
  <c r="AN49" i="18"/>
  <c r="AK49" i="18"/>
  <c r="AH49" i="18"/>
  <c r="AE49" i="18"/>
  <c r="AB49" i="18"/>
  <c r="Y49" i="18"/>
  <c r="V49" i="18"/>
  <c r="S49" i="18"/>
  <c r="P49" i="18"/>
  <c r="M49" i="18"/>
  <c r="J49" i="18"/>
  <c r="F49" i="18"/>
  <c r="G49" i="18" s="1"/>
  <c r="E49" i="18"/>
  <c r="AP48" i="18"/>
  <c r="AQ48" i="18" s="1"/>
  <c r="AO48" i="18"/>
  <c r="AM48" i="18"/>
  <c r="AN48" i="18" s="1"/>
  <c r="AL48" i="18"/>
  <c r="AJ48" i="18"/>
  <c r="AK48" i="18" s="1"/>
  <c r="AI48" i="18"/>
  <c r="AG48" i="18"/>
  <c r="AH48" i="18" s="1"/>
  <c r="AF48" i="18"/>
  <c r="AD48" i="18"/>
  <c r="AE48" i="18" s="1"/>
  <c r="AC48" i="18"/>
  <c r="AA48" i="18"/>
  <c r="AB48" i="18" s="1"/>
  <c r="Z48" i="18"/>
  <c r="X48" i="18"/>
  <c r="Y48" i="18" s="1"/>
  <c r="W48" i="18"/>
  <c r="U48" i="18"/>
  <c r="T48" i="18"/>
  <c r="R48" i="18"/>
  <c r="S48" i="18" s="1"/>
  <c r="Q48" i="18"/>
  <c r="P48" i="18"/>
  <c r="O48" i="18"/>
  <c r="N48" i="18"/>
  <c r="L48" i="18"/>
  <c r="M48" i="18" s="1"/>
  <c r="K48" i="18"/>
  <c r="I48" i="18"/>
  <c r="J48" i="18" s="1"/>
  <c r="H48" i="18"/>
  <c r="AQ92" i="18"/>
  <c r="AN92" i="18"/>
  <c r="AK92" i="18"/>
  <c r="AH92" i="18"/>
  <c r="AE92" i="18"/>
  <c r="AB92" i="18"/>
  <c r="Y92" i="18"/>
  <c r="V92" i="18"/>
  <c r="S92" i="18"/>
  <c r="P92" i="18"/>
  <c r="M92" i="18"/>
  <c r="J92" i="18"/>
  <c r="F92" i="18"/>
  <c r="G92" i="18" s="1"/>
  <c r="E92" i="18"/>
  <c r="AQ91" i="18"/>
  <c r="AN91" i="18"/>
  <c r="AK91" i="18"/>
  <c r="AH91" i="18"/>
  <c r="AE91" i="18"/>
  <c r="AB91" i="18"/>
  <c r="Y91" i="18"/>
  <c r="V91" i="18"/>
  <c r="S91" i="18"/>
  <c r="P91" i="18"/>
  <c r="M91" i="18"/>
  <c r="J91" i="18"/>
  <c r="F91" i="18"/>
  <c r="E91" i="18"/>
  <c r="AQ90" i="18"/>
  <c r="AN90" i="18"/>
  <c r="AK90" i="18"/>
  <c r="AH90" i="18"/>
  <c r="AE90" i="18"/>
  <c r="AB90" i="18"/>
  <c r="Y90" i="18"/>
  <c r="V90" i="18"/>
  <c r="S90" i="18"/>
  <c r="P90" i="18"/>
  <c r="M90" i="18"/>
  <c r="J90" i="18"/>
  <c r="F90" i="18"/>
  <c r="G90" i="18" s="1"/>
  <c r="E90" i="18"/>
  <c r="AQ89" i="18"/>
  <c r="AN89" i="18"/>
  <c r="AK89" i="18"/>
  <c r="AH89" i="18"/>
  <c r="AE89" i="18"/>
  <c r="AB89" i="18"/>
  <c r="Y89" i="18"/>
  <c r="V89" i="18"/>
  <c r="S89" i="18"/>
  <c r="P89" i="18"/>
  <c r="M89" i="18"/>
  <c r="J89" i="18"/>
  <c r="F89" i="18"/>
  <c r="G89" i="18" s="1"/>
  <c r="E89" i="18"/>
  <c r="AP88" i="18"/>
  <c r="AQ88" i="18" s="1"/>
  <c r="AO88" i="18"/>
  <c r="AN88" i="18"/>
  <c r="AM88" i="18"/>
  <c r="AL88" i="18"/>
  <c r="AJ88" i="18"/>
  <c r="AK88" i="18" s="1"/>
  <c r="AI88" i="18"/>
  <c r="AG88" i="18"/>
  <c r="AF88" i="18"/>
  <c r="AD88" i="18"/>
  <c r="AE88" i="18" s="1"/>
  <c r="AC88" i="18"/>
  <c r="AA88" i="18"/>
  <c r="AB88" i="18" s="1"/>
  <c r="Z88" i="18"/>
  <c r="X88" i="18"/>
  <c r="Y88" i="18" s="1"/>
  <c r="W88" i="18"/>
  <c r="U88" i="18"/>
  <c r="V88" i="18" s="1"/>
  <c r="T88" i="18"/>
  <c r="R88" i="18"/>
  <c r="S88" i="18" s="1"/>
  <c r="Q88" i="18"/>
  <c r="P88" i="18"/>
  <c r="O88" i="18"/>
  <c r="N88" i="18"/>
  <c r="L88" i="18"/>
  <c r="K88" i="18"/>
  <c r="I88" i="18"/>
  <c r="J88" i="18" s="1"/>
  <c r="H88" i="18"/>
  <c r="AQ87" i="18"/>
  <c r="AN87" i="18"/>
  <c r="AK87" i="18"/>
  <c r="AH87" i="18"/>
  <c r="AE87" i="18"/>
  <c r="AB87" i="18"/>
  <c r="Y87" i="18"/>
  <c r="V87" i="18"/>
  <c r="S87" i="18"/>
  <c r="P87" i="18"/>
  <c r="M87" i="18"/>
  <c r="J87" i="18"/>
  <c r="F87" i="18"/>
  <c r="G87" i="18" s="1"/>
  <c r="E87" i="18"/>
  <c r="AQ86" i="18"/>
  <c r="AN86" i="18"/>
  <c r="AK86" i="18"/>
  <c r="AH86" i="18"/>
  <c r="AE86" i="18"/>
  <c r="AB86" i="18"/>
  <c r="Y86" i="18"/>
  <c r="V86" i="18"/>
  <c r="S86" i="18"/>
  <c r="P86" i="18"/>
  <c r="M86" i="18"/>
  <c r="J86" i="18"/>
  <c r="F86" i="18"/>
  <c r="G86" i="18" s="1"/>
  <c r="E86" i="18"/>
  <c r="AQ85" i="18"/>
  <c r="AN85" i="18"/>
  <c r="AK85" i="18"/>
  <c r="AH85" i="18"/>
  <c r="AE85" i="18"/>
  <c r="AB85" i="18"/>
  <c r="Y85" i="18"/>
  <c r="V85" i="18"/>
  <c r="S85" i="18"/>
  <c r="P85" i="18"/>
  <c r="M85" i="18"/>
  <c r="J85" i="18"/>
  <c r="F85" i="18"/>
  <c r="G85" i="18" s="1"/>
  <c r="E85" i="18"/>
  <c r="AQ84" i="18"/>
  <c r="AN84" i="18"/>
  <c r="AK84" i="18"/>
  <c r="AH84" i="18"/>
  <c r="AE84" i="18"/>
  <c r="AB84" i="18"/>
  <c r="Y84" i="18"/>
  <c r="V84" i="18"/>
  <c r="S84" i="18"/>
  <c r="P84" i="18"/>
  <c r="M84" i="18"/>
  <c r="J84" i="18"/>
  <c r="F84" i="18"/>
  <c r="G84" i="18" s="1"/>
  <c r="E84" i="18"/>
  <c r="AP83" i="18"/>
  <c r="AQ83" i="18" s="1"/>
  <c r="AO83" i="18"/>
  <c r="AN83" i="18"/>
  <c r="AM83" i="18"/>
  <c r="AL83" i="18"/>
  <c r="AJ83" i="18"/>
  <c r="AK83" i="18" s="1"/>
  <c r="AI83" i="18"/>
  <c r="AG83" i="18"/>
  <c r="AH83" i="18" s="1"/>
  <c r="AF83" i="18"/>
  <c r="AD83" i="18"/>
  <c r="AE83" i="18" s="1"/>
  <c r="AC83" i="18"/>
  <c r="AA83" i="18"/>
  <c r="AB83" i="18" s="1"/>
  <c r="Z83" i="18"/>
  <c r="X83" i="18"/>
  <c r="Y83" i="18" s="1"/>
  <c r="W83" i="18"/>
  <c r="U83" i="18"/>
  <c r="V83" i="18" s="1"/>
  <c r="T83" i="18"/>
  <c r="R83" i="18"/>
  <c r="S83" i="18" s="1"/>
  <c r="Q83" i="18"/>
  <c r="P83" i="18"/>
  <c r="O83" i="18"/>
  <c r="N83" i="18"/>
  <c r="L83" i="18"/>
  <c r="M83" i="18" s="1"/>
  <c r="K83" i="18"/>
  <c r="I83" i="18"/>
  <c r="J83" i="18" s="1"/>
  <c r="H83" i="18"/>
  <c r="J53" i="18" l="1"/>
  <c r="AB63" i="18"/>
  <c r="Y63" i="18"/>
  <c r="E48" i="18"/>
  <c r="V53" i="18"/>
  <c r="G56" i="18"/>
  <c r="AH88" i="18"/>
  <c r="G91" i="18"/>
  <c r="V48" i="18"/>
  <c r="E53" i="18"/>
  <c r="S53" i="18"/>
  <c r="G61" i="18"/>
  <c r="V58" i="18"/>
  <c r="E58" i="18"/>
  <c r="S58" i="18"/>
  <c r="F58" i="18"/>
  <c r="G53" i="18"/>
  <c r="F48" i="18"/>
  <c r="G48" i="18" s="1"/>
  <c r="E88" i="18"/>
  <c r="F88" i="18"/>
  <c r="E83" i="18"/>
  <c r="M88" i="18"/>
  <c r="F83" i="18"/>
  <c r="W99" i="18"/>
  <c r="X100" i="18"/>
  <c r="Y100" i="18" s="1"/>
  <c r="AA102" i="18"/>
  <c r="AB102" i="18" s="1"/>
  <c r="H102" i="18"/>
  <c r="AA13" i="18"/>
  <c r="AD13" i="18"/>
  <c r="AL13" i="18"/>
  <c r="L14" i="18"/>
  <c r="M14" i="18" s="1"/>
  <c r="AC14" i="18"/>
  <c r="N15" i="18"/>
  <c r="AD16" i="18"/>
  <c r="AE16" i="18" s="1"/>
  <c r="AJ16" i="18"/>
  <c r="L28" i="18"/>
  <c r="AA28" i="18"/>
  <c r="AG28" i="18"/>
  <c r="AH28" i="18" s="1"/>
  <c r="AO28" i="18"/>
  <c r="Q29" i="18"/>
  <c r="AC29" i="18"/>
  <c r="W30" i="18"/>
  <c r="AC30" i="18"/>
  <c r="R31" i="18"/>
  <c r="S31" i="18" s="1"/>
  <c r="X31" i="18"/>
  <c r="Y31" i="18" s="1"/>
  <c r="AO31" i="18"/>
  <c r="I30" i="18"/>
  <c r="H29" i="18"/>
  <c r="K64" i="18"/>
  <c r="L64" i="18"/>
  <c r="L13" i="18" s="1"/>
  <c r="M13" i="18" s="1"/>
  <c r="M64" i="18"/>
  <c r="N64" i="18"/>
  <c r="N99" i="18" s="1"/>
  <c r="O64" i="18"/>
  <c r="Q64" i="18"/>
  <c r="Q99" i="18" s="1"/>
  <c r="R64" i="18"/>
  <c r="T64" i="18"/>
  <c r="T99" i="18" s="1"/>
  <c r="U64" i="18"/>
  <c r="U28" i="18" s="1"/>
  <c r="V28" i="18" s="1"/>
  <c r="W28" i="18"/>
  <c r="AA99" i="18"/>
  <c r="AB99" i="18" s="1"/>
  <c r="AJ13" i="18"/>
  <c r="AK13" i="18" s="1"/>
  <c r="AL28" i="18"/>
  <c r="AP13" i="18"/>
  <c r="K65" i="18"/>
  <c r="L65" i="18"/>
  <c r="N65" i="18"/>
  <c r="N100" i="18" s="1"/>
  <c r="O65" i="18"/>
  <c r="O100" i="18" s="1"/>
  <c r="Q65" i="18"/>
  <c r="Q100" i="18" s="1"/>
  <c r="R65" i="18"/>
  <c r="S65" i="18" s="1"/>
  <c r="T65" i="18"/>
  <c r="U65" i="18"/>
  <c r="U14" i="18" s="1"/>
  <c r="V14" i="18" s="1"/>
  <c r="W100" i="18"/>
  <c r="AA14" i="18"/>
  <c r="AB14" i="18" s="1"/>
  <c r="AF29" i="18"/>
  <c r="AI14" i="18"/>
  <c r="AL29" i="18"/>
  <c r="AM29" i="18"/>
  <c r="AN29" i="18" s="1"/>
  <c r="K66" i="18"/>
  <c r="K30" i="18" s="1"/>
  <c r="L66" i="18"/>
  <c r="N66" i="18"/>
  <c r="N30" i="18" s="1"/>
  <c r="O66" i="18"/>
  <c r="O30" i="18" s="1"/>
  <c r="P30" i="18" s="1"/>
  <c r="Q66" i="18"/>
  <c r="Q15" i="18" s="1"/>
  <c r="R66" i="18"/>
  <c r="R101" i="18" s="1"/>
  <c r="T66" i="18"/>
  <c r="T30" i="18" s="1"/>
  <c r="U66" i="18"/>
  <c r="U15" i="18" s="1"/>
  <c r="W15" i="18"/>
  <c r="X101" i="18"/>
  <c r="Z101" i="18"/>
  <c r="AC15" i="18"/>
  <c r="AF15" i="18"/>
  <c r="AL15" i="18"/>
  <c r="AP15" i="18"/>
  <c r="AQ15" i="18" s="1"/>
  <c r="K67" i="18"/>
  <c r="L67" i="18"/>
  <c r="N67" i="18"/>
  <c r="N102" i="18" s="1"/>
  <c r="O67" i="18"/>
  <c r="Q67" i="18"/>
  <c r="Q16" i="18" s="1"/>
  <c r="R67" i="18"/>
  <c r="T67" i="18"/>
  <c r="T102" i="18" s="1"/>
  <c r="U67" i="18"/>
  <c r="X16" i="18"/>
  <c r="AA31" i="18"/>
  <c r="AB31" i="18" s="1"/>
  <c r="AC31" i="18"/>
  <c r="AI16" i="18"/>
  <c r="AP16" i="18"/>
  <c r="AQ16" i="18" s="1"/>
  <c r="H67" i="18"/>
  <c r="H16" i="18" s="1"/>
  <c r="I67" i="18"/>
  <c r="I16" i="18" s="1"/>
  <c r="H64" i="18"/>
  <c r="H13" i="18" s="1"/>
  <c r="I64" i="18"/>
  <c r="I28" i="18" s="1"/>
  <c r="H65" i="18"/>
  <c r="H100" i="18" s="1"/>
  <c r="I65" i="18"/>
  <c r="I100" i="18" s="1"/>
  <c r="I66" i="18"/>
  <c r="I101" i="18" s="1"/>
  <c r="H66" i="18"/>
  <c r="H101" i="18" s="1"/>
  <c r="AQ97" i="18"/>
  <c r="AN97" i="18"/>
  <c r="AK97" i="18"/>
  <c r="AH97" i="18"/>
  <c r="AE97" i="18"/>
  <c r="AB97" i="18"/>
  <c r="Y97" i="18"/>
  <c r="V97" i="18"/>
  <c r="S97" i="18"/>
  <c r="P97" i="18"/>
  <c r="M97" i="18"/>
  <c r="J97" i="18"/>
  <c r="F97" i="18"/>
  <c r="G97" i="18" s="1"/>
  <c r="E97" i="18"/>
  <c r="AQ96" i="18"/>
  <c r="AN96" i="18"/>
  <c r="AK96" i="18"/>
  <c r="AH96" i="18"/>
  <c r="AE96" i="18"/>
  <c r="AB96" i="18"/>
  <c r="Y96" i="18"/>
  <c r="V96" i="18"/>
  <c r="S96" i="18"/>
  <c r="P96" i="18"/>
  <c r="M96" i="18"/>
  <c r="J96" i="18"/>
  <c r="F96" i="18"/>
  <c r="E96" i="18"/>
  <c r="AQ95" i="18"/>
  <c r="AN95" i="18"/>
  <c r="AK95" i="18"/>
  <c r="AH95" i="18"/>
  <c r="AE95" i="18"/>
  <c r="AB95" i="18"/>
  <c r="Y95" i="18"/>
  <c r="V95" i="18"/>
  <c r="S95" i="18"/>
  <c r="P95" i="18"/>
  <c r="M95" i="18"/>
  <c r="J95" i="18"/>
  <c r="F95" i="18"/>
  <c r="G95" i="18" s="1"/>
  <c r="E95" i="18"/>
  <c r="AQ94" i="18"/>
  <c r="AN94" i="18"/>
  <c r="AK94" i="18"/>
  <c r="AH94" i="18"/>
  <c r="AE94" i="18"/>
  <c r="AB94" i="18"/>
  <c r="Y94" i="18"/>
  <c r="V94" i="18"/>
  <c r="S94" i="18"/>
  <c r="P94" i="18"/>
  <c r="M94" i="18"/>
  <c r="J94" i="18"/>
  <c r="F94" i="18"/>
  <c r="G94" i="18" s="1"/>
  <c r="E94" i="18"/>
  <c r="AP93" i="18"/>
  <c r="AQ93" i="18" s="1"/>
  <c r="AO93" i="18"/>
  <c r="AM93" i="18"/>
  <c r="AN93" i="18" s="1"/>
  <c r="AL93" i="18"/>
  <c r="AJ93" i="18"/>
  <c r="AK93" i="18" s="1"/>
  <c r="AI93" i="18"/>
  <c r="AG93" i="18"/>
  <c r="AH93" i="18" s="1"/>
  <c r="AF93" i="18"/>
  <c r="AD93" i="18"/>
  <c r="AE93" i="18" s="1"/>
  <c r="AC93" i="18"/>
  <c r="AA93" i="18"/>
  <c r="Z93" i="18"/>
  <c r="X93" i="18"/>
  <c r="Y93" i="18" s="1"/>
  <c r="W93" i="18"/>
  <c r="U93" i="18"/>
  <c r="V93" i="18" s="1"/>
  <c r="T93" i="18"/>
  <c r="R93" i="18"/>
  <c r="S93" i="18" s="1"/>
  <c r="Q93" i="18"/>
  <c r="O93" i="18"/>
  <c r="P93" i="18" s="1"/>
  <c r="N93" i="18"/>
  <c r="L93" i="18"/>
  <c r="K93" i="18"/>
  <c r="J93" i="18"/>
  <c r="I93" i="18"/>
  <c r="H93" i="18"/>
  <c r="AQ82" i="18"/>
  <c r="AN82" i="18"/>
  <c r="AK82" i="18"/>
  <c r="AH82" i="18"/>
  <c r="AE82" i="18"/>
  <c r="AB82" i="18"/>
  <c r="Y82" i="18"/>
  <c r="V82" i="18"/>
  <c r="S82" i="18"/>
  <c r="P82" i="18"/>
  <c r="M82" i="18"/>
  <c r="J82" i="18"/>
  <c r="F82" i="18"/>
  <c r="G82" i="18" s="1"/>
  <c r="E82" i="18"/>
  <c r="AQ81" i="18"/>
  <c r="AN81" i="18"/>
  <c r="AK81" i="18"/>
  <c r="AH81" i="18"/>
  <c r="AE81" i="18"/>
  <c r="AB81" i="18"/>
  <c r="Y81" i="18"/>
  <c r="V81" i="18"/>
  <c r="S81" i="18"/>
  <c r="P81" i="18"/>
  <c r="M81" i="18"/>
  <c r="J81" i="18"/>
  <c r="F81" i="18"/>
  <c r="E81" i="18"/>
  <c r="AQ80" i="18"/>
  <c r="AN80" i="18"/>
  <c r="AK80" i="18"/>
  <c r="AH80" i="18"/>
  <c r="AE80" i="18"/>
  <c r="AB80" i="18"/>
  <c r="Y80" i="18"/>
  <c r="V80" i="18"/>
  <c r="S80" i="18"/>
  <c r="P80" i="18"/>
  <c r="M80" i="18"/>
  <c r="J80" i="18"/>
  <c r="F80" i="18"/>
  <c r="G80" i="18" s="1"/>
  <c r="E80" i="18"/>
  <c r="AQ79" i="18"/>
  <c r="AN79" i="18"/>
  <c r="AK79" i="18"/>
  <c r="AH79" i="18"/>
  <c r="AE79" i="18"/>
  <c r="AB79" i="18"/>
  <c r="Y79" i="18"/>
  <c r="V79" i="18"/>
  <c r="S79" i="18"/>
  <c r="P79" i="18"/>
  <c r="M79" i="18"/>
  <c r="J79" i="18"/>
  <c r="F79" i="18"/>
  <c r="G79" i="18" s="1"/>
  <c r="E79" i="18"/>
  <c r="AP78" i="18"/>
  <c r="AQ78" i="18" s="1"/>
  <c r="AO78" i="18"/>
  <c r="AM78" i="18"/>
  <c r="AN78" i="18" s="1"/>
  <c r="AL78" i="18"/>
  <c r="AJ78" i="18"/>
  <c r="AK78" i="18" s="1"/>
  <c r="AI78" i="18"/>
  <c r="AG78" i="18"/>
  <c r="AH78" i="18" s="1"/>
  <c r="AF78" i="18"/>
  <c r="AD78" i="18"/>
  <c r="AE78" i="18" s="1"/>
  <c r="AC78" i="18"/>
  <c r="AA78" i="18"/>
  <c r="Z78" i="18"/>
  <c r="X78" i="18"/>
  <c r="Y78" i="18" s="1"/>
  <c r="W78" i="18"/>
  <c r="U78" i="18"/>
  <c r="V78" i="18" s="1"/>
  <c r="T78" i="18"/>
  <c r="R78" i="18"/>
  <c r="S78" i="18" s="1"/>
  <c r="Q78" i="18"/>
  <c r="O78" i="18"/>
  <c r="P78" i="18" s="1"/>
  <c r="N78" i="18"/>
  <c r="L78" i="18"/>
  <c r="K78" i="18"/>
  <c r="J78" i="18"/>
  <c r="I78" i="18"/>
  <c r="H78" i="18"/>
  <c r="AQ77" i="18"/>
  <c r="AN77" i="18"/>
  <c r="AK77" i="18"/>
  <c r="AH77" i="18"/>
  <c r="AE77" i="18"/>
  <c r="AB77" i="18"/>
  <c r="Y77" i="18"/>
  <c r="V77" i="18"/>
  <c r="S77" i="18"/>
  <c r="P77" i="18"/>
  <c r="M77" i="18"/>
  <c r="J77" i="18"/>
  <c r="F77" i="18"/>
  <c r="G77" i="18" s="1"/>
  <c r="E77" i="18"/>
  <c r="AQ76" i="18"/>
  <c r="AN76" i="18"/>
  <c r="AK76" i="18"/>
  <c r="AH76" i="18"/>
  <c r="AE76" i="18"/>
  <c r="AB76" i="18"/>
  <c r="Y76" i="18"/>
  <c r="V76" i="18"/>
  <c r="S76" i="18"/>
  <c r="P76" i="18"/>
  <c r="M76" i="18"/>
  <c r="J76" i="18"/>
  <c r="F76" i="18"/>
  <c r="E76" i="18"/>
  <c r="AQ75" i="18"/>
  <c r="AN75" i="18"/>
  <c r="AK75" i="18"/>
  <c r="AH75" i="18"/>
  <c r="AE75" i="18"/>
  <c r="AB75" i="18"/>
  <c r="Y75" i="18"/>
  <c r="V75" i="18"/>
  <c r="S75" i="18"/>
  <c r="P75" i="18"/>
  <c r="M75" i="18"/>
  <c r="J75" i="18"/>
  <c r="F75" i="18"/>
  <c r="G75" i="18" s="1"/>
  <c r="E75" i="18"/>
  <c r="AQ74" i="18"/>
  <c r="AN74" i="18"/>
  <c r="AK74" i="18"/>
  <c r="AH74" i="18"/>
  <c r="AE74" i="18"/>
  <c r="AB74" i="18"/>
  <c r="Y74" i="18"/>
  <c r="V74" i="18"/>
  <c r="S74" i="18"/>
  <c r="P74" i="18"/>
  <c r="M74" i="18"/>
  <c r="J74" i="18"/>
  <c r="F74" i="18"/>
  <c r="G74" i="18" s="1"/>
  <c r="E74" i="18"/>
  <c r="AP73" i="18"/>
  <c r="AQ73" i="18" s="1"/>
  <c r="AO73" i="18"/>
  <c r="AM73" i="18"/>
  <c r="AN73" i="18" s="1"/>
  <c r="AL73" i="18"/>
  <c r="AJ73" i="18"/>
  <c r="AK73" i="18" s="1"/>
  <c r="AI73" i="18"/>
  <c r="AG73" i="18"/>
  <c r="AH73" i="18" s="1"/>
  <c r="AF73" i="18"/>
  <c r="AD73" i="18"/>
  <c r="AE73" i="18" s="1"/>
  <c r="AC73" i="18"/>
  <c r="AA73" i="18"/>
  <c r="Z73" i="18"/>
  <c r="X73" i="18"/>
  <c r="Y73" i="18" s="1"/>
  <c r="W73" i="18"/>
  <c r="U73" i="18"/>
  <c r="V73" i="18" s="1"/>
  <c r="T73" i="18"/>
  <c r="R73" i="18"/>
  <c r="S73" i="18" s="1"/>
  <c r="Q73" i="18"/>
  <c r="O73" i="18"/>
  <c r="P73" i="18" s="1"/>
  <c r="N73" i="18"/>
  <c r="L73" i="18"/>
  <c r="K73" i="18"/>
  <c r="I73" i="18"/>
  <c r="J73" i="18" s="1"/>
  <c r="H73" i="18"/>
  <c r="AQ72" i="18"/>
  <c r="AN72" i="18"/>
  <c r="AK72" i="18"/>
  <c r="V72" i="18"/>
  <c r="S72" i="18"/>
  <c r="P72" i="18"/>
  <c r="M72" i="18"/>
  <c r="J72" i="18"/>
  <c r="F72" i="18"/>
  <c r="G72" i="18" s="1"/>
  <c r="E72" i="18"/>
  <c r="AQ71" i="18"/>
  <c r="AN71" i="18"/>
  <c r="AK71" i="18"/>
  <c r="V71" i="18"/>
  <c r="S71" i="18"/>
  <c r="P71" i="18"/>
  <c r="M71" i="18"/>
  <c r="J71" i="18"/>
  <c r="F71" i="18"/>
  <c r="E71" i="18"/>
  <c r="AQ70" i="18"/>
  <c r="AN70" i="18"/>
  <c r="AK70" i="18"/>
  <c r="V70" i="18"/>
  <c r="S70" i="18"/>
  <c r="P70" i="18"/>
  <c r="M70" i="18"/>
  <c r="J70" i="18"/>
  <c r="F70" i="18"/>
  <c r="G70" i="18" s="1"/>
  <c r="E70" i="18"/>
  <c r="AQ69" i="18"/>
  <c r="AN69" i="18"/>
  <c r="AK69" i="18"/>
  <c r="V69" i="18"/>
  <c r="S69" i="18"/>
  <c r="P69" i="18"/>
  <c r="M69" i="18"/>
  <c r="J69" i="18"/>
  <c r="F69" i="18"/>
  <c r="G69" i="18" s="1"/>
  <c r="E69" i="18"/>
  <c r="AP68" i="18"/>
  <c r="AQ68" i="18" s="1"/>
  <c r="AO68" i="18"/>
  <c r="AM68" i="18"/>
  <c r="AN68" i="18" s="1"/>
  <c r="AL68" i="18"/>
  <c r="AJ68" i="18"/>
  <c r="AK68" i="18" s="1"/>
  <c r="AI68" i="18"/>
  <c r="U68" i="18"/>
  <c r="T68" i="18"/>
  <c r="R68" i="18"/>
  <c r="S68" i="18" s="1"/>
  <c r="Q68" i="18"/>
  <c r="O68" i="18"/>
  <c r="P68" i="18" s="1"/>
  <c r="N68" i="18"/>
  <c r="L68" i="18"/>
  <c r="M68" i="18" s="1"/>
  <c r="K68" i="18"/>
  <c r="I68" i="18"/>
  <c r="J68" i="18" s="1"/>
  <c r="H68" i="18"/>
  <c r="J66" i="18"/>
  <c r="F66" i="18"/>
  <c r="G88" i="18" l="1"/>
  <c r="G58" i="18"/>
  <c r="AF14" i="18"/>
  <c r="K101" i="18"/>
  <c r="AA100" i="18"/>
  <c r="AB100" i="18" s="1"/>
  <c r="AB93" i="18"/>
  <c r="H31" i="18"/>
  <c r="AM31" i="18"/>
  <c r="AN31" i="18" s="1"/>
  <c r="AA29" i="18"/>
  <c r="AB29" i="18" s="1"/>
  <c r="AG16" i="18"/>
  <c r="AH16" i="18" s="1"/>
  <c r="Q102" i="18"/>
  <c r="S66" i="18"/>
  <c r="AP30" i="18"/>
  <c r="AQ30" i="18" s="1"/>
  <c r="AL14" i="18"/>
  <c r="R100" i="18"/>
  <c r="S100" i="18" s="1"/>
  <c r="E64" i="18"/>
  <c r="AJ30" i="18"/>
  <c r="AK30" i="18" s="1"/>
  <c r="AP29" i="18"/>
  <c r="AQ29" i="18" s="1"/>
  <c r="N29" i="18"/>
  <c r="N28" i="18"/>
  <c r="N14" i="18"/>
  <c r="AG13" i="18"/>
  <c r="AH13" i="18" s="1"/>
  <c r="G83" i="18"/>
  <c r="G96" i="18"/>
  <c r="G81" i="18"/>
  <c r="AB78" i="18"/>
  <c r="G76" i="18"/>
  <c r="Z30" i="18"/>
  <c r="AB73" i="18"/>
  <c r="V68" i="18"/>
  <c r="AQ13" i="18"/>
  <c r="U31" i="18"/>
  <c r="V31" i="18" s="1"/>
  <c r="U102" i="18"/>
  <c r="V102" i="18" s="1"/>
  <c r="V67" i="18"/>
  <c r="P67" i="18"/>
  <c r="O102" i="18"/>
  <c r="P102" i="18" s="1"/>
  <c r="O16" i="18"/>
  <c r="P16" i="18" s="1"/>
  <c r="AJ14" i="18"/>
  <c r="AK14" i="18" s="1"/>
  <c r="AD29" i="18"/>
  <c r="AE29" i="18" s="1"/>
  <c r="AD14" i="18"/>
  <c r="AE14" i="18" s="1"/>
  <c r="Z100" i="18"/>
  <c r="Z29" i="18"/>
  <c r="E65" i="18"/>
  <c r="T14" i="18"/>
  <c r="X99" i="18"/>
  <c r="S64" i="18"/>
  <c r="R13" i="18"/>
  <c r="S13" i="18" s="1"/>
  <c r="R99" i="18"/>
  <c r="S99" i="18" s="1"/>
  <c r="AL30" i="18"/>
  <c r="X28" i="18"/>
  <c r="M28" i="18"/>
  <c r="W14" i="18"/>
  <c r="U13" i="18"/>
  <c r="T100" i="18"/>
  <c r="E68" i="18"/>
  <c r="E78" i="18"/>
  <c r="F78" i="18"/>
  <c r="E93" i="18"/>
  <c r="F93" i="18"/>
  <c r="G93" i="18" s="1"/>
  <c r="H15" i="18"/>
  <c r="H30" i="18"/>
  <c r="J64" i="18"/>
  <c r="I13" i="18"/>
  <c r="I99" i="18"/>
  <c r="AP31" i="18"/>
  <c r="AQ31" i="18" s="1"/>
  <c r="AF16" i="18"/>
  <c r="Z16" i="18"/>
  <c r="Z31" i="18"/>
  <c r="Z102" i="18"/>
  <c r="AD30" i="18"/>
  <c r="AE30" i="18" s="1"/>
  <c r="X15" i="18"/>
  <c r="Y15" i="18" s="1"/>
  <c r="X30" i="18"/>
  <c r="Y30" i="18" s="1"/>
  <c r="AO14" i="18"/>
  <c r="AO29" i="18"/>
  <c r="M65" i="18"/>
  <c r="L29" i="18"/>
  <c r="M29" i="18" s="1"/>
  <c r="AM13" i="18"/>
  <c r="AM28" i="18"/>
  <c r="AN28" i="18" s="1"/>
  <c r="AI13" i="18"/>
  <c r="AI28" i="18"/>
  <c r="AC13" i="18"/>
  <c r="AC28" i="18"/>
  <c r="AC27" i="18" s="1"/>
  <c r="AJ31" i="18"/>
  <c r="AK31" i="18" s="1"/>
  <c r="O31" i="18"/>
  <c r="P31" i="18" s="1"/>
  <c r="AM16" i="18"/>
  <c r="AN16" i="18" s="1"/>
  <c r="K15" i="18"/>
  <c r="AE13" i="18"/>
  <c r="S67" i="18"/>
  <c r="R16" i="18"/>
  <c r="S16" i="18" s="1"/>
  <c r="R102" i="18"/>
  <c r="S102" i="18" s="1"/>
  <c r="M67" i="18"/>
  <c r="L102" i="18"/>
  <c r="M102" i="18" s="1"/>
  <c r="AO15" i="18"/>
  <c r="AO30" i="18"/>
  <c r="AI30" i="18"/>
  <c r="AM14" i="18"/>
  <c r="AN14" i="18" s="1"/>
  <c r="AG14" i="18"/>
  <c r="AH14" i="18" s="1"/>
  <c r="V64" i="18"/>
  <c r="U99" i="18"/>
  <c r="O63" i="18"/>
  <c r="P63" i="18" s="1"/>
  <c r="O28" i="18"/>
  <c r="O99" i="18"/>
  <c r="P99" i="18" s="1"/>
  <c r="K63" i="18"/>
  <c r="K28" i="18"/>
  <c r="K99" i="18"/>
  <c r="K13" i="18"/>
  <c r="L31" i="18"/>
  <c r="M31" i="18" s="1"/>
  <c r="AF30" i="18"/>
  <c r="AJ29" i="18"/>
  <c r="AK29" i="18" s="1"/>
  <c r="W29" i="18"/>
  <c r="R28" i="18"/>
  <c r="S28" i="18" s="1"/>
  <c r="L16" i="18"/>
  <c r="M16" i="18" s="1"/>
  <c r="AI15" i="18"/>
  <c r="Q14" i="18"/>
  <c r="O13" i="18"/>
  <c r="P13" i="18" s="1"/>
  <c r="P100" i="18"/>
  <c r="M73" i="18"/>
  <c r="F73" i="18"/>
  <c r="I29" i="18"/>
  <c r="J65" i="18"/>
  <c r="J67" i="18"/>
  <c r="I102" i="18"/>
  <c r="I31" i="18"/>
  <c r="AC16" i="18"/>
  <c r="W102" i="18"/>
  <c r="W16" i="18"/>
  <c r="W31" i="18"/>
  <c r="AA101" i="18"/>
  <c r="AB101" i="18" s="1"/>
  <c r="AA30" i="18"/>
  <c r="V66" i="18"/>
  <c r="U101" i="18"/>
  <c r="U30" i="18"/>
  <c r="V30" i="18" s="1"/>
  <c r="O14" i="18"/>
  <c r="P14" i="18" s="1"/>
  <c r="P65" i="18"/>
  <c r="O29" i="18"/>
  <c r="P29" i="18" s="1"/>
  <c r="AP28" i="18"/>
  <c r="AQ28" i="18" s="1"/>
  <c r="AF28" i="18"/>
  <c r="AF13" i="18"/>
  <c r="Z99" i="18"/>
  <c r="Z13" i="18"/>
  <c r="Z28" i="18"/>
  <c r="AF31" i="18"/>
  <c r="AG29" i="18"/>
  <c r="AH29" i="18" s="1"/>
  <c r="T29" i="18"/>
  <c r="I14" i="18"/>
  <c r="U16" i="18"/>
  <c r="V16" i="18" s="1"/>
  <c r="AD15" i="18"/>
  <c r="AE15" i="18" s="1"/>
  <c r="Z14" i="18"/>
  <c r="X13" i="18"/>
  <c r="Y13" i="18" s="1"/>
  <c r="N101" i="18"/>
  <c r="N98" i="18" s="1"/>
  <c r="L100" i="18"/>
  <c r="M100" i="18" s="1"/>
  <c r="AA16" i="18"/>
  <c r="AB16" i="18" s="1"/>
  <c r="K102" i="18"/>
  <c r="K31" i="18"/>
  <c r="AM30" i="18"/>
  <c r="AN30" i="18" s="1"/>
  <c r="AG15" i="18"/>
  <c r="AH15" i="18" s="1"/>
  <c r="R30" i="18"/>
  <c r="R15" i="18"/>
  <c r="S15" i="18" s="1"/>
  <c r="M66" i="18"/>
  <c r="L30" i="18"/>
  <c r="M30" i="18" s="1"/>
  <c r="AI29" i="18"/>
  <c r="X14" i="18"/>
  <c r="Y14" i="18" s="1"/>
  <c r="AD28" i="18"/>
  <c r="AE28" i="18" s="1"/>
  <c r="T63" i="18"/>
  <c r="T28" i="18"/>
  <c r="AL31" i="18"/>
  <c r="AG31" i="18"/>
  <c r="AH31" i="18" s="1"/>
  <c r="Q31" i="18"/>
  <c r="AJ28" i="18"/>
  <c r="Q28" i="18"/>
  <c r="I15" i="18"/>
  <c r="AO16" i="18"/>
  <c r="K16" i="18"/>
  <c r="AM15" i="18"/>
  <c r="AN15" i="18" s="1"/>
  <c r="Z15" i="18"/>
  <c r="AB15" i="18" s="1"/>
  <c r="T15" i="18"/>
  <c r="V15" i="18" s="1"/>
  <c r="L15" i="18"/>
  <c r="M15" i="18" s="1"/>
  <c r="T13" i="18"/>
  <c r="N13" i="18"/>
  <c r="H99" i="18"/>
  <c r="AC98" i="18"/>
  <c r="W101" i="18"/>
  <c r="Y101" i="18" s="1"/>
  <c r="X102" i="18"/>
  <c r="Y102" i="18" s="1"/>
  <c r="E67" i="18"/>
  <c r="N16" i="18"/>
  <c r="P66" i="18"/>
  <c r="O101" i="18"/>
  <c r="P101" i="18" s="1"/>
  <c r="V65" i="18"/>
  <c r="U100" i="18"/>
  <c r="V100" i="18" s="1"/>
  <c r="U29" i="18"/>
  <c r="V29" i="18" s="1"/>
  <c r="K14" i="18"/>
  <c r="K29" i="18"/>
  <c r="L63" i="18"/>
  <c r="M63" i="18" s="1"/>
  <c r="L99" i="18"/>
  <c r="H28" i="18"/>
  <c r="AI31" i="18"/>
  <c r="AD31" i="18"/>
  <c r="AE31" i="18" s="1"/>
  <c r="T31" i="18"/>
  <c r="N31" i="18"/>
  <c r="X29" i="18"/>
  <c r="Y29" i="18" s="1"/>
  <c r="R29" i="18"/>
  <c r="S29" i="18" s="1"/>
  <c r="H14" i="18"/>
  <c r="AL16" i="18"/>
  <c r="T16" i="18"/>
  <c r="AJ15" i="18"/>
  <c r="AK15" i="18" s="1"/>
  <c r="O15" i="18"/>
  <c r="P15" i="18" s="1"/>
  <c r="AP14" i="18"/>
  <c r="AQ14" i="18" s="1"/>
  <c r="R14" i="18"/>
  <c r="S14" i="18" s="1"/>
  <c r="AO13" i="18"/>
  <c r="W13" i="18"/>
  <c r="Q13" i="18"/>
  <c r="T101" i="18"/>
  <c r="T98" i="18" s="1"/>
  <c r="L101" i="18"/>
  <c r="M101" i="18" s="1"/>
  <c r="K100" i="18"/>
  <c r="G71" i="18"/>
  <c r="E66" i="18"/>
  <c r="G66" i="18" s="1"/>
  <c r="Q101" i="18"/>
  <c r="S101" i="18" s="1"/>
  <c r="Q63" i="18"/>
  <c r="Q30" i="18"/>
  <c r="AK16" i="18"/>
  <c r="Y16" i="18"/>
  <c r="AB13" i="18"/>
  <c r="AB28" i="18"/>
  <c r="N63" i="18"/>
  <c r="F65" i="18"/>
  <c r="G65" i="18" s="1"/>
  <c r="P64" i="18"/>
  <c r="U63" i="18"/>
  <c r="R63" i="18"/>
  <c r="F67" i="18"/>
  <c r="G67" i="18" s="1"/>
  <c r="H63" i="18"/>
  <c r="F64" i="18"/>
  <c r="G64" i="18" s="1"/>
  <c r="I63" i="18"/>
  <c r="J63" i="18" s="1"/>
  <c r="E73" i="18"/>
  <c r="M93" i="18"/>
  <c r="M78" i="18"/>
  <c r="F68" i="18"/>
  <c r="M32" i="18"/>
  <c r="P32" i="18"/>
  <c r="S32" i="18"/>
  <c r="V32" i="18"/>
  <c r="Y32" i="18"/>
  <c r="AB32" i="18"/>
  <c r="AE32" i="18"/>
  <c r="AH32" i="18"/>
  <c r="AK32" i="18"/>
  <c r="AN32" i="18"/>
  <c r="AQ32" i="18"/>
  <c r="M33" i="18"/>
  <c r="P33" i="18"/>
  <c r="S33" i="18"/>
  <c r="V33" i="18"/>
  <c r="Y33" i="18"/>
  <c r="AB33" i="18"/>
  <c r="AE33" i="18"/>
  <c r="AH33" i="18"/>
  <c r="AK33" i="18"/>
  <c r="AN33" i="18"/>
  <c r="AQ33" i="18"/>
  <c r="M34" i="18"/>
  <c r="P34" i="18"/>
  <c r="S34" i="18"/>
  <c r="V34" i="18"/>
  <c r="Y34" i="18"/>
  <c r="AB34" i="18"/>
  <c r="AE34" i="18"/>
  <c r="AH34" i="18"/>
  <c r="AK34" i="18"/>
  <c r="AN34" i="18"/>
  <c r="AQ34" i="18"/>
  <c r="M35" i="18"/>
  <c r="P35" i="18"/>
  <c r="S35" i="18"/>
  <c r="V35" i="18"/>
  <c r="Y35" i="18"/>
  <c r="AB35" i="18"/>
  <c r="AE35" i="18"/>
  <c r="AH35" i="18"/>
  <c r="AK35" i="18"/>
  <c r="AN35" i="18"/>
  <c r="AQ35" i="18"/>
  <c r="M36" i="18"/>
  <c r="P36" i="18"/>
  <c r="S36" i="18"/>
  <c r="V36" i="18"/>
  <c r="Y36" i="18"/>
  <c r="AB36" i="18"/>
  <c r="AE36" i="18"/>
  <c r="AH36" i="18"/>
  <c r="AK36" i="18"/>
  <c r="AN36" i="18"/>
  <c r="AQ36" i="18"/>
  <c r="F17" i="18"/>
  <c r="F18" i="18"/>
  <c r="F19" i="18"/>
  <c r="F20" i="18"/>
  <c r="F21" i="18"/>
  <c r="F22" i="18"/>
  <c r="F23" i="18"/>
  <c r="F24" i="18"/>
  <c r="F25" i="18"/>
  <c r="F26" i="18"/>
  <c r="F32" i="18"/>
  <c r="F33" i="18"/>
  <c r="F34" i="18"/>
  <c r="E35" i="18" s="1"/>
  <c r="F35" i="18"/>
  <c r="F36" i="18"/>
  <c r="E17" i="18"/>
  <c r="E18" i="18"/>
  <c r="E19" i="18"/>
  <c r="E20" i="18"/>
  <c r="E21" i="18"/>
  <c r="E22" i="18"/>
  <c r="E23" i="18"/>
  <c r="E24" i="18"/>
  <c r="E25" i="18"/>
  <c r="E26" i="18"/>
  <c r="E33" i="18"/>
  <c r="E34" i="18"/>
  <c r="E36" i="18"/>
  <c r="M22" i="18"/>
  <c r="P22" i="18"/>
  <c r="S22" i="18"/>
  <c r="V22" i="18"/>
  <c r="Y22" i="18"/>
  <c r="AB22" i="18"/>
  <c r="AE22" i="18"/>
  <c r="AH22" i="18"/>
  <c r="AK22" i="18"/>
  <c r="AN22" i="18"/>
  <c r="AQ22" i="18"/>
  <c r="M23" i="18"/>
  <c r="P23" i="18"/>
  <c r="S23" i="18"/>
  <c r="V23" i="18"/>
  <c r="Y23" i="18"/>
  <c r="AB23" i="18"/>
  <c r="AE23" i="18"/>
  <c r="AH23" i="18"/>
  <c r="AK23" i="18"/>
  <c r="AN23" i="18"/>
  <c r="AQ23" i="18"/>
  <c r="M24" i="18"/>
  <c r="P24" i="18"/>
  <c r="S24" i="18"/>
  <c r="V24" i="18"/>
  <c r="Y24" i="18"/>
  <c r="AB24" i="18"/>
  <c r="AE24" i="18"/>
  <c r="AH24" i="18"/>
  <c r="AK24" i="18"/>
  <c r="AN24" i="18"/>
  <c r="AQ24" i="18"/>
  <c r="M25" i="18"/>
  <c r="P25" i="18"/>
  <c r="S25" i="18"/>
  <c r="V25" i="18"/>
  <c r="Y25" i="18"/>
  <c r="AB25" i="18"/>
  <c r="AE25" i="18"/>
  <c r="AH25" i="18"/>
  <c r="AK25" i="18"/>
  <c r="AN25" i="18"/>
  <c r="AQ25" i="18"/>
  <c r="M26" i="18"/>
  <c r="P26" i="18"/>
  <c r="S26" i="18"/>
  <c r="V26" i="18"/>
  <c r="Y26" i="18"/>
  <c r="AB26" i="18"/>
  <c r="AE26" i="18"/>
  <c r="AH26" i="18"/>
  <c r="AK26" i="18"/>
  <c r="AN26" i="18"/>
  <c r="AQ26" i="18"/>
  <c r="M17" i="18"/>
  <c r="P17" i="18"/>
  <c r="S17" i="18"/>
  <c r="V17" i="18"/>
  <c r="Y17" i="18"/>
  <c r="AB17" i="18"/>
  <c r="AE17" i="18"/>
  <c r="AH17" i="18"/>
  <c r="AK17" i="18"/>
  <c r="AN17" i="18"/>
  <c r="AQ17" i="18"/>
  <c r="M18" i="18"/>
  <c r="P18" i="18"/>
  <c r="S18" i="18"/>
  <c r="V18" i="18"/>
  <c r="Y18" i="18"/>
  <c r="AB18" i="18"/>
  <c r="AE18" i="18"/>
  <c r="AH18" i="18"/>
  <c r="AK18" i="18"/>
  <c r="AN18" i="18"/>
  <c r="AQ18" i="18"/>
  <c r="M19" i="18"/>
  <c r="P19" i="18"/>
  <c r="S19" i="18"/>
  <c r="V19" i="18"/>
  <c r="Y19" i="18"/>
  <c r="AB19" i="18"/>
  <c r="AE19" i="18"/>
  <c r="AH19" i="18"/>
  <c r="AK19" i="18"/>
  <c r="AN19" i="18"/>
  <c r="AQ19" i="18"/>
  <c r="M20" i="18"/>
  <c r="P20" i="18"/>
  <c r="S20" i="18"/>
  <c r="V20" i="18"/>
  <c r="Y20" i="18"/>
  <c r="AB20" i="18"/>
  <c r="AE20" i="18"/>
  <c r="AH20" i="18"/>
  <c r="AK20" i="18"/>
  <c r="AN20" i="18"/>
  <c r="AQ20" i="18"/>
  <c r="M21" i="18"/>
  <c r="P21" i="18"/>
  <c r="S21" i="18"/>
  <c r="V21" i="18"/>
  <c r="Y21" i="18"/>
  <c r="AB21" i="18"/>
  <c r="AE21" i="18"/>
  <c r="AH21" i="18"/>
  <c r="AK21" i="18"/>
  <c r="AN21" i="18"/>
  <c r="AQ21" i="18"/>
  <c r="S63" i="18" l="1"/>
  <c r="U27" i="18"/>
  <c r="Z98" i="18"/>
  <c r="Q98" i="18"/>
  <c r="AH30" i="18"/>
  <c r="Q12" i="18"/>
  <c r="S30" i="18"/>
  <c r="H27" i="18"/>
  <c r="W98" i="18"/>
  <c r="AL12" i="18"/>
  <c r="AF12" i="18"/>
  <c r="I27" i="18"/>
  <c r="J27" i="18" s="1"/>
  <c r="AL98" i="18"/>
  <c r="V63" i="18"/>
  <c r="AP27" i="18"/>
  <c r="AQ27" i="18" s="1"/>
  <c r="AG98" i="18"/>
  <c r="AG27" i="18"/>
  <c r="AD98" i="18"/>
  <c r="AE98" i="18" s="1"/>
  <c r="K98" i="18"/>
  <c r="W12" i="18"/>
  <c r="N27" i="18"/>
  <c r="E16" i="18"/>
  <c r="Q27" i="18"/>
  <c r="AL27" i="18"/>
  <c r="AI98" i="18"/>
  <c r="V101" i="18"/>
  <c r="AD12" i="18"/>
  <c r="E29" i="18"/>
  <c r="W27" i="18"/>
  <c r="X12" i="18"/>
  <c r="Y12" i="18" s="1"/>
  <c r="AO27" i="18"/>
  <c r="G78" i="18"/>
  <c r="AB30" i="18"/>
  <c r="F30" i="18"/>
  <c r="G73" i="18"/>
  <c r="AA98" i="18"/>
  <c r="AA27" i="18"/>
  <c r="AF27" i="18"/>
  <c r="U12" i="18"/>
  <c r="V13" i="18"/>
  <c r="X98" i="18"/>
  <c r="Y98" i="18" s="1"/>
  <c r="Y99" i="18"/>
  <c r="E31" i="18"/>
  <c r="E63" i="18"/>
  <c r="AP98" i="18"/>
  <c r="AQ98" i="18" s="1"/>
  <c r="R12" i="18"/>
  <c r="S12" i="18" s="1"/>
  <c r="AO12" i="18"/>
  <c r="L98" i="18"/>
  <c r="M98" i="18" s="1"/>
  <c r="M99" i="18"/>
  <c r="AJ27" i="18"/>
  <c r="AK27" i="18" s="1"/>
  <c r="AK28" i="18"/>
  <c r="T27" i="18"/>
  <c r="V27" i="18" s="1"/>
  <c r="AJ98" i="18"/>
  <c r="AK98" i="18" s="1"/>
  <c r="Z12" i="18"/>
  <c r="AJ12" i="18"/>
  <c r="AK12" i="18" s="1"/>
  <c r="K27" i="18"/>
  <c r="AI27" i="18"/>
  <c r="AM27" i="18"/>
  <c r="AN27" i="18" s="1"/>
  <c r="L27" i="18"/>
  <c r="M27" i="18" s="1"/>
  <c r="O27" i="18"/>
  <c r="P27" i="18" s="1"/>
  <c r="F16" i="18"/>
  <c r="G16" i="18" s="1"/>
  <c r="R27" i="18"/>
  <c r="T12" i="18"/>
  <c r="O98" i="18"/>
  <c r="P98" i="18" s="1"/>
  <c r="O12" i="18"/>
  <c r="P12" i="18" s="1"/>
  <c r="U98" i="18"/>
  <c r="V98" i="18" s="1"/>
  <c r="V99" i="18"/>
  <c r="AM98" i="18"/>
  <c r="AN98" i="18" s="1"/>
  <c r="AI12" i="18"/>
  <c r="AM12" i="18"/>
  <c r="AN12" i="18" s="1"/>
  <c r="AG12" i="18"/>
  <c r="AH12" i="18" s="1"/>
  <c r="X27" i="18"/>
  <c r="Y27" i="18" s="1"/>
  <c r="Y28" i="18"/>
  <c r="F15" i="18"/>
  <c r="G68" i="18"/>
  <c r="P28" i="18"/>
  <c r="AD27" i="18"/>
  <c r="AE27" i="18" s="1"/>
  <c r="AN13" i="18"/>
  <c r="R98" i="18"/>
  <c r="AF98" i="18"/>
  <c r="N12" i="18"/>
  <c r="AO98" i="18"/>
  <c r="AA12" i="18"/>
  <c r="L12" i="18"/>
  <c r="M12" i="18" s="1"/>
  <c r="K12" i="18"/>
  <c r="AC12" i="18"/>
  <c r="Z27" i="18"/>
  <c r="AP12" i="18"/>
  <c r="AQ12" i="18" s="1"/>
  <c r="F63" i="18"/>
  <c r="F29" i="18"/>
  <c r="G29" i="18" s="1"/>
  <c r="F28" i="18"/>
  <c r="G28" i="18" s="1"/>
  <c r="E28" i="18"/>
  <c r="F31" i="18"/>
  <c r="G31" i="18" s="1"/>
  <c r="G17" i="18"/>
  <c r="G18" i="18"/>
  <c r="G19" i="18"/>
  <c r="G20" i="18"/>
  <c r="G21" i="18"/>
  <c r="G22" i="18"/>
  <c r="G23" i="18"/>
  <c r="G24" i="18"/>
  <c r="G25" i="18"/>
  <c r="G26" i="18"/>
  <c r="G32" i="18"/>
  <c r="G33" i="18"/>
  <c r="G34" i="18"/>
  <c r="G35" i="18"/>
  <c r="G36" i="18"/>
  <c r="F13" i="18"/>
  <c r="G13" i="18" s="1"/>
  <c r="F14" i="18"/>
  <c r="G14" i="18" s="1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I12" i="18"/>
  <c r="J12" i="18" s="1"/>
  <c r="H12" i="18"/>
  <c r="F99" i="18"/>
  <c r="G99" i="18" s="1"/>
  <c r="F100" i="18"/>
  <c r="G100" i="18" s="1"/>
  <c r="F101" i="18"/>
  <c r="F102" i="18"/>
  <c r="G102" i="18" s="1"/>
  <c r="E99" i="18"/>
  <c r="E100" i="18"/>
  <c r="E102" i="18"/>
  <c r="I98" i="18"/>
  <c r="J98" i="18" s="1"/>
  <c r="H98" i="18"/>
  <c r="J99" i="18"/>
  <c r="J100" i="18"/>
  <c r="J101" i="18"/>
  <c r="J102" i="18"/>
  <c r="K43" i="18"/>
  <c r="L43" i="18"/>
  <c r="M43" i="18" s="1"/>
  <c r="N43" i="18"/>
  <c r="O43" i="18"/>
  <c r="P43" i="18"/>
  <c r="Q43" i="18"/>
  <c r="R43" i="18"/>
  <c r="S43" i="18" s="1"/>
  <c r="T43" i="18"/>
  <c r="U43" i="18"/>
  <c r="V43" i="18" s="1"/>
  <c r="W43" i="18"/>
  <c r="X43" i="18"/>
  <c r="Y43" i="18" s="1"/>
  <c r="Z43" i="18"/>
  <c r="AA43" i="18"/>
  <c r="AB43" i="18" s="1"/>
  <c r="AC43" i="18"/>
  <c r="AD43" i="18"/>
  <c r="AE43" i="18" s="1"/>
  <c r="AF43" i="18"/>
  <c r="AG43" i="18"/>
  <c r="AH43" i="18" s="1"/>
  <c r="AI43" i="18"/>
  <c r="AJ43" i="18"/>
  <c r="AK43" i="18" s="1"/>
  <c r="AL43" i="18"/>
  <c r="AM43" i="18"/>
  <c r="AN43" i="18" s="1"/>
  <c r="AO43" i="18"/>
  <c r="AP43" i="18"/>
  <c r="AQ43" i="18" s="1"/>
  <c r="M44" i="18"/>
  <c r="P44" i="18"/>
  <c r="S44" i="18"/>
  <c r="V44" i="18"/>
  <c r="Y44" i="18"/>
  <c r="AB44" i="18"/>
  <c r="AE44" i="18"/>
  <c r="AH44" i="18"/>
  <c r="AK44" i="18"/>
  <c r="AN44" i="18"/>
  <c r="AQ44" i="18"/>
  <c r="M45" i="18"/>
  <c r="P45" i="18"/>
  <c r="S45" i="18"/>
  <c r="V45" i="18"/>
  <c r="Y45" i="18"/>
  <c r="AB45" i="18"/>
  <c r="AE45" i="18"/>
  <c r="AH45" i="18"/>
  <c r="AK45" i="18"/>
  <c r="AN45" i="18"/>
  <c r="AQ45" i="18"/>
  <c r="M46" i="18"/>
  <c r="P46" i="18"/>
  <c r="S46" i="18"/>
  <c r="V46" i="18"/>
  <c r="Y46" i="18"/>
  <c r="AB46" i="18"/>
  <c r="AE46" i="18"/>
  <c r="AH46" i="18"/>
  <c r="AK46" i="18"/>
  <c r="AN46" i="18"/>
  <c r="AQ46" i="18"/>
  <c r="M47" i="18"/>
  <c r="P47" i="18"/>
  <c r="S47" i="18"/>
  <c r="V47" i="18"/>
  <c r="Y47" i="18"/>
  <c r="AB47" i="18"/>
  <c r="AE47" i="18"/>
  <c r="AH47" i="18"/>
  <c r="AK47" i="18"/>
  <c r="AN47" i="18"/>
  <c r="AQ47" i="18"/>
  <c r="F44" i="18"/>
  <c r="G44" i="18" s="1"/>
  <c r="F45" i="18"/>
  <c r="G45" i="18" s="1"/>
  <c r="F46" i="18"/>
  <c r="G46" i="18" s="1"/>
  <c r="F47" i="18"/>
  <c r="G47" i="18" s="1"/>
  <c r="E45" i="18"/>
  <c r="E46" i="18"/>
  <c r="E47" i="18"/>
  <c r="E44" i="18"/>
  <c r="J44" i="18"/>
  <c r="J45" i="18"/>
  <c r="J46" i="18"/>
  <c r="J47" i="18"/>
  <c r="I43" i="18"/>
  <c r="J43" i="18" s="1"/>
  <c r="H43" i="18"/>
  <c r="S98" i="18" l="1"/>
  <c r="AB98" i="18"/>
  <c r="AE12" i="18"/>
  <c r="S27" i="18"/>
  <c r="AH27" i="18"/>
  <c r="AH98" i="18"/>
  <c r="AB12" i="18"/>
  <c r="AB27" i="18"/>
  <c r="G63" i="18"/>
  <c r="V12" i="18"/>
  <c r="F98" i="18"/>
  <c r="F12" i="18"/>
  <c r="E98" i="18"/>
  <c r="F27" i="18"/>
  <c r="E101" i="18"/>
  <c r="G101" i="18" s="1"/>
  <c r="E43" i="18"/>
  <c r="F43" i="18"/>
  <c r="G43" i="18" s="1"/>
  <c r="G98" i="18" l="1"/>
  <c r="E30" i="18"/>
  <c r="G30" i="18" s="1"/>
  <c r="E27" i="18"/>
  <c r="G27" i="18" s="1"/>
  <c r="R8" i="19"/>
  <c r="F8" i="19"/>
  <c r="E13" i="18" l="1"/>
  <c r="E14" i="18"/>
  <c r="E15" i="18" l="1"/>
  <c r="G15" i="18" s="1"/>
  <c r="E12" i="18" l="1"/>
  <c r="G12" i="18" s="1"/>
  <c r="H25" i="3" l="1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8" i="8" l="1"/>
  <c r="D8" i="8" s="1"/>
  <c r="C5" i="8"/>
  <c r="D5" i="8" s="1"/>
  <c r="C11" i="8"/>
  <c r="D11" i="8" s="1"/>
  <c r="C14" i="8"/>
  <c r="D14" i="8" s="1"/>
  <c r="C19" i="8"/>
  <c r="D19" i="8" s="1"/>
  <c r="C24" i="8" l="1"/>
  <c r="D24" i="8"/>
</calcChain>
</file>

<file path=xl/sharedStrings.xml><?xml version="1.0" encoding="utf-8"?>
<sst xmlns="http://schemas.openxmlformats.org/spreadsheetml/2006/main" count="865" uniqueCount="319">
  <si>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</si>
  <si>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</si>
  <si>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</si>
  <si>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</si>
  <si>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</si>
  <si>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</si>
  <si>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</si>
  <si>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</si>
  <si>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</si>
  <si>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</si>
  <si>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</si>
  <si>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</si>
  <si>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</si>
  <si>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</si>
  <si>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</si>
  <si>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</si>
  <si>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</si>
  <si>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</si>
  <si>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</si>
  <si>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</si>
  <si>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</si>
  <si>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</si>
  <si>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</si>
  <si>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</si>
  <si>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</si>
  <si>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</si>
  <si>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</si>
  <si>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</si>
  <si>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</si>
  <si>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</si>
  <si>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</si>
  <si>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</si>
  <si>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</si>
  <si>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</si>
  <si>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</si>
  <si>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</si>
  <si>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</si>
  <si>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</si>
  <si>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</si>
  <si>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</si>
  <si>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</si>
  <si>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</si>
  <si>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</si>
  <si>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</si>
  <si>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</si>
  <si>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</si>
  <si>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</si>
  <si>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</si>
  <si>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</si>
  <si>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</si>
  <si>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</si>
  <si>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</si>
  <si>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</si>
  <si>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</si>
  <si>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</si>
  <si>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</si>
  <si>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</si>
  <si>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</si>
  <si>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</si>
  <si>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</si>
  <si>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</si>
  <si>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</si>
  <si>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</si>
  <si>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</si>
  <si>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</si>
  <si>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</si>
  <si>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</si>
  <si>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</si>
  <si>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</si>
  <si>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</si>
  <si>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</si>
  <si>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</si>
  <si>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</si>
  <si>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</si>
  <si>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</si>
  <si>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</si>
  <si>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</si>
  <si>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</si>
  <si>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</si>
  <si>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</si>
  <si>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</si>
  <si>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</si>
  <si>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</si>
  <si>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</si>
  <si>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</si>
  <si>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</si>
  <si>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</si>
  <si>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</si>
  <si>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</si>
  <si>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</si>
  <si>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</si>
  <si>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</si>
  <si>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</si>
  <si>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</si>
  <si>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</si>
  <si>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</si>
  <si>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</si>
  <si>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</si>
  <si>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</si>
  <si>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</si>
  <si>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</si>
  <si>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</si>
  <si>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</si>
  <si>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</si>
  <si>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</si>
  <si>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</si>
  <si>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</si>
  <si>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</si>
  <si>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</si>
  <si>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</si>
  <si>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</si>
  <si>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</si>
  <si>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</si>
  <si>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</si>
  <si>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</si>
  <si>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</si>
  <si>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</si>
  <si>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</si>
  <si>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</si>
  <si>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</si>
  <si>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</si>
  <si>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</si>
  <si>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</si>
  <si>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</si>
  <si>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</si>
  <si>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</si>
  <si>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</si>
  <si>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</si>
  <si>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</si>
  <si>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</si>
  <si>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</si>
  <si>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</si>
  <si>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</si>
  <si>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</si>
  <si>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</si>
  <si>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</si>
  <si>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</si>
  <si>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</si>
  <si>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</si>
  <si>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</si>
  <si>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</si>
  <si>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</si>
  <si>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</si>
  <si>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</si>
  <si>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</si>
  <si>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</si>
  <si>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</si>
  <si>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</si>
  <si>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</si>
  <si>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</si>
  <si>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</si>
  <si>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</si>
  <si>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</si>
  <si>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</si>
  <si>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</si>
  <si>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</si>
  <si>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</si>
  <si>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</si>
  <si>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</si>
  <si>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</si>
  <si>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</si>
  <si>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</si>
  <si>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</si>
  <si>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</si>
  <si>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</si>
  <si>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</si>
  <si>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</si>
  <si>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</si>
  <si>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</si>
  <si>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</si>
  <si>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</si>
  <si>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</si>
  <si>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</si>
  <si>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</si>
  <si>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</si>
  <si>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</si>
  <si>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</si>
  <si>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</si>
  <si>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</si>
  <si>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</si>
  <si>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</si>
  <si>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</si>
  <si>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</si>
  <si>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</si>
  <si>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</si>
  <si>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</si>
  <si>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</si>
  <si>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</si>
  <si>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</si>
  <si>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</si>
  <si>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</si>
  <si>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</si>
  <si>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</si>
  <si>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</si>
  <si>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</si>
  <si>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</si>
  <si>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</si>
  <si>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</si>
  <si>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</si>
  <si>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</si>
  <si>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</si>
  <si>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</si>
  <si>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</si>
  <si>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</si>
  <si>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</si>
  <si>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</si>
  <si>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</si>
  <si>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</si>
  <si>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</si>
  <si>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</si>
  <si>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</si>
  <si>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</si>
  <si>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</si>
  <si>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</si>
  <si>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</si>
  <si>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</si>
  <si>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</si>
  <si>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</si>
  <si>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</si>
  <si>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</si>
  <si>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</si>
  <si>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</si>
  <si>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</si>
  <si>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</si>
  <si>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</si>
  <si>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</si>
  <si>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</si>
  <si>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</si>
  <si>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</si>
  <si>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</si>
  <si>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</si>
  <si>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</si>
  <si>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</si>
  <si>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</si>
  <si>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</si>
  <si>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</si>
  <si>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</si>
  <si>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</si>
  <si>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</si>
  <si>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</si>
  <si>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</si>
  <si>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</si>
  <si>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</si>
  <si>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</si>
  <si>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</si>
  <si>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</si>
  <si>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</si>
  <si>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</si>
  <si>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</si>
  <si>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</si>
  <si>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</si>
  <si>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</si>
  <si>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</si>
  <si>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</si>
  <si>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</si>
  <si>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</si>
  <si>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</si>
  <si>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</si>
  <si>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</si>
  <si>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</si>
  <si>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</si>
  <si>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иные источники финансирования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</si>
  <si>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</si>
  <si>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</si>
  <si>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</si>
  <si>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</si>
  <si>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</si>
  <si>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</si>
  <si>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</si>
  <si>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Результат реализации. Причины отклонения  фактического исполнения от запланированного</t>
  </si>
  <si>
    <t xml:space="preserve">                                                                                        Распределение финансовых ресурсов</t>
  </si>
  <si>
    <t>График (сетевой график) реализации  муниципальной программы</t>
  </si>
  <si>
    <t>проектная часть</t>
  </si>
  <si>
    <t>процессная часть</t>
  </si>
  <si>
    <t>Наименование структурного элемента муниципальной программы</t>
  </si>
  <si>
    <t>Приложение  к "Методическим рекомендациям по разработке проектов муниципальных программ Нижневартовского района"</t>
  </si>
  <si>
    <t>-</t>
  </si>
  <si>
    <t>всего</t>
  </si>
  <si>
    <t>Е Н. Корчагина</t>
  </si>
  <si>
    <r>
      <t xml:space="preserve">Целевые показатели муниципальной программы </t>
    </r>
    <r>
      <rPr>
        <b/>
        <u/>
        <sz val="12"/>
        <rFont val="Times New Roman"/>
        <family val="1"/>
        <charset val="204"/>
      </rPr>
      <t>"Чистая вода в Нижневартовском районе"</t>
    </r>
  </si>
  <si>
    <t>Наименование целевых показателей</t>
  </si>
  <si>
    <t>Базовый показатель на начало реализации муниципальной программы</t>
  </si>
  <si>
    <t>Примечание (причины не достижения/ перевыполнения показателя)</t>
  </si>
  <si>
    <t>I квартал</t>
  </si>
  <si>
    <t>II квартал</t>
  </si>
  <si>
    <t>III квартал</t>
  </si>
  <si>
    <t>IV квартал</t>
  </si>
  <si>
    <t xml:space="preserve">постановление администрации района от 06.12.2023 № 1303 "Об утверждении муниципальной программы "Чистая вода в Нижневартовском районе" </t>
  </si>
  <si>
    <t>план на 2024 год *</t>
  </si>
  <si>
    <t>Подпрограмма 1 «Строительство, реконструкция (модернизация) и капитальный ремонт объектов водоснабжения в населенных пунктах района»</t>
  </si>
  <si>
    <t xml:space="preserve">комплекса и энергетики администрации района </t>
  </si>
  <si>
    <t>Исполнитель: Е.Н. Корчагина, тел.: 8 (3466) 49-87-55</t>
  </si>
  <si>
    <t>Доля населения района, обеспеченного качественной питьевой водой из систем централизованного водоснабжения</t>
  </si>
  <si>
    <t>Значение показателя на 2024 год</t>
  </si>
  <si>
    <t>И.о. начальника отдела развития ЖКК и энергетики</t>
  </si>
  <si>
    <t>администрации района__________________________  Е.Н. Корчагина</t>
  </si>
  <si>
    <t xml:space="preserve">И.о. начальника отдела развития жилищно-коммунального </t>
  </si>
  <si>
    <t>_________________</t>
  </si>
  <si>
    <t>Муниципальный проект «Строительство, реконструкция (модернизация) и капитальный ремонт объектов водоснабжения в населенных пунктах района»</t>
  </si>
  <si>
    <t>1.2.1.</t>
  </si>
  <si>
    <t>1.2.2.</t>
  </si>
  <si>
    <t>1.2.3.</t>
  </si>
  <si>
    <t>1.2.4.</t>
  </si>
  <si>
    <t>1.2.5.</t>
  </si>
  <si>
    <t>1.2.6.</t>
  </si>
  <si>
    <t>Мероприятие (результат) «Выполнено проектирование объекта капитального строительства  «Бурение артезианской скважины в д. Вата Нижневартовского района»</t>
  </si>
  <si>
    <t>Мероприятие (результат) «Выполнено строительство артезианской скважины в д. Вата по проекту «Бурение артезианской скважины в д. Вата Нижневартовского района»</t>
  </si>
  <si>
    <t>1.1.1.</t>
  </si>
  <si>
    <t xml:space="preserve">Мероприятие (результат) «Выполнена установка дополнительной емкости на ВОК «Импульс в с. Ларьяк Нижневартовского района» </t>
  </si>
  <si>
    <t>1.1.2.</t>
  </si>
  <si>
    <t xml:space="preserve">Мероприятие (результат) «Выполнена диагностика водоочистных комплексов в п. Ваховск, п. Аган, с. Покур Нижневартовского района» </t>
  </si>
  <si>
    <t>1.1.3.</t>
  </si>
  <si>
    <t xml:space="preserve">Мероприятие (результат) «Выполнено строительство артезианской скважины в с. Покур по проекту «Бурение артезианской скважины в с. Покур Нижневартовского района» </t>
  </si>
  <si>
    <t>Мероприятие (результат) «Выполнены кадастровые работы по объектукапитального строительства «Бурение артезианской скважины в с. Покур Нижневартовского района»</t>
  </si>
  <si>
    <t>Мероприятие (результат) «Выполнены кадастровые работы по объекту капитального строительства «Бурение артезианских скважин в п. Ваховск Нижневартовского района»</t>
  </si>
  <si>
    <t>Мероприятие (результат) «Выполнены кадастровые работы по объекту капитального строительства «Бурение артезианской скважины в п. Аган Нижневартовского района»</t>
  </si>
  <si>
    <t xml:space="preserve">Комплекс процессных мероприятий "Капитальный ремонт объектов водоснабжения в населенных пунктах района» </t>
  </si>
  <si>
    <t xml:space="preserve">Мероприятие (результат) «Выполнен капитальный ремонт резервуара воды в с. Покур Нижневартовского района» </t>
  </si>
  <si>
    <t>отдел развития жилищно-коммунального комплекса и энергетики администрации района, муниципальное казенное учреждение «Управление капитального строительства по застройке Нижневартовского района»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</si>
</sst>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#,##0_ ;\-#,##0\ "/>
  </numFmts>
  <fonts count="29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266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5" fillId="0" borderId="0" xfId="0" applyFont="1" applyFill="1" applyBorder="1" applyAlignment="1" applyProtection="1"/>
    <xf numFmtId="0" fontId="24" fillId="0" borderId="1" xfId="0" applyFont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170" fontId="19" fillId="0" borderId="1" xfId="2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vertical="center" wrapText="1"/>
    </xf>
    <xf numFmtId="169" fontId="19" fillId="0" borderId="0" xfId="2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164" fontId="20" fillId="0" borderId="0" xfId="5" applyFont="1" applyFill="1" applyBorder="1" applyAlignment="1" applyProtection="1">
      <alignment horizontal="left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Alignment="1" applyProtection="1">
      <alignment vertical="center"/>
    </xf>
    <xf numFmtId="165" fontId="23" fillId="0" borderId="0" xfId="0" applyNumberFormat="1" applyFont="1" applyFill="1" applyBorder="1" applyAlignment="1" applyProtection="1">
      <alignment horizontal="center" vertical="top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vertical="center"/>
    </xf>
    <xf numFmtId="165" fontId="20" fillId="0" borderId="0" xfId="0" applyNumberFormat="1" applyFont="1" applyFill="1" applyBorder="1" applyAlignment="1" applyProtection="1">
      <alignment horizontal="left" wrapText="1"/>
    </xf>
    <xf numFmtId="165" fontId="20" fillId="0" borderId="0" xfId="0" applyNumberFormat="1" applyFont="1" applyFill="1" applyBorder="1" applyAlignment="1" applyProtection="1">
      <alignment horizontal="left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/>
    <xf numFmtId="0" fontId="18" fillId="0" borderId="0" xfId="0" applyFont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3" fontId="19" fillId="0" borderId="1" xfId="0" applyNumberFormat="1" applyFont="1" applyBorder="1" applyAlignment="1" applyProtection="1">
      <alignment horizontal="center"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</xf>
    <xf numFmtId="167" fontId="19" fillId="0" borderId="1" xfId="2" applyNumberFormat="1" applyFont="1" applyBorder="1" applyAlignment="1">
      <alignment horizontal="center" vertical="center" wrapText="1"/>
    </xf>
    <xf numFmtId="171" fontId="19" fillId="0" borderId="1" xfId="2" applyNumberFormat="1" applyFont="1" applyBorder="1" applyAlignment="1">
      <alignment horizontal="center" vertical="center" wrapText="1"/>
    </xf>
    <xf numFmtId="0" fontId="19" fillId="0" borderId="1" xfId="0" applyFont="1" applyBorder="1"/>
    <xf numFmtId="165" fontId="19" fillId="0" borderId="0" xfId="0" applyNumberFormat="1" applyFont="1" applyFill="1" applyBorder="1" applyAlignment="1">
      <alignment horizontal="justify" vertical="top" wrapText="1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center" vertical="top" wrapText="1"/>
    </xf>
    <xf numFmtId="170" fontId="3" fillId="0" borderId="0" xfId="0" applyNumberFormat="1" applyFont="1" applyFill="1" applyAlignment="1" applyProtection="1">
      <alignment horizontal="right" vertical="center"/>
    </xf>
    <xf numFmtId="170" fontId="3" fillId="0" borderId="0" xfId="0" applyNumberFormat="1" applyFont="1" applyFill="1" applyBorder="1" applyAlignment="1" applyProtection="1">
      <alignment horizontal="right" vertical="center"/>
    </xf>
    <xf numFmtId="170" fontId="20" fillId="0" borderId="0" xfId="0" applyNumberFormat="1" applyFont="1" applyFill="1" applyBorder="1" applyAlignment="1" applyProtection="1">
      <alignment horizontal="left" wrapText="1"/>
    </xf>
    <xf numFmtId="170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left"/>
    </xf>
    <xf numFmtId="0" fontId="26" fillId="0" borderId="0" xfId="0" applyFont="1" applyBorder="1" applyAlignment="1">
      <alignment horizontal="left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0" fontId="24" fillId="0" borderId="1" xfId="0" applyFont="1" applyBorder="1" applyAlignment="1">
      <alignment wrapText="1"/>
    </xf>
    <xf numFmtId="0" fontId="24" fillId="0" borderId="1" xfId="0" applyFont="1" applyFill="1" applyBorder="1" applyAlignment="1">
      <alignment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169" fontId="19" fillId="4" borderId="1" xfId="2" applyNumberFormat="1" applyFont="1" applyFill="1" applyBorder="1" applyAlignment="1" applyProtection="1">
      <alignment horizontal="right" vertical="top" wrapText="1"/>
    </xf>
    <xf numFmtId="0" fontId="18" fillId="5" borderId="1" xfId="0" applyFont="1" applyFill="1" applyBorder="1" applyAlignment="1" applyProtection="1">
      <alignment horizontal="left" vertical="top" wrapText="1"/>
    </xf>
    <xf numFmtId="0" fontId="1" fillId="5" borderId="0" xfId="0" applyFont="1" applyFill="1" applyBorder="1" applyAlignment="1" applyProtection="1">
      <alignment vertical="center"/>
    </xf>
    <xf numFmtId="165" fontId="18" fillId="5" borderId="1" xfId="2" applyNumberFormat="1" applyFont="1" applyFill="1" applyBorder="1" applyAlignment="1" applyProtection="1">
      <alignment horizontal="right" vertical="top" wrapText="1"/>
    </xf>
    <xf numFmtId="165" fontId="19" fillId="4" borderId="1" xfId="2" applyNumberFormat="1" applyFont="1" applyFill="1" applyBorder="1" applyAlignment="1" applyProtection="1">
      <alignment horizontal="right" vertical="top" wrapText="1"/>
    </xf>
    <xf numFmtId="165" fontId="19" fillId="4" borderId="1" xfId="0" applyNumberFormat="1" applyFont="1" applyFill="1" applyBorder="1" applyAlignment="1" applyProtection="1">
      <alignment vertical="top"/>
    </xf>
    <xf numFmtId="165" fontId="19" fillId="0" borderId="1" xfId="0" applyNumberFormat="1" applyFont="1" applyFill="1" applyBorder="1" applyAlignment="1" applyProtection="1">
      <alignment vertical="top"/>
    </xf>
    <xf numFmtId="165" fontId="18" fillId="6" borderId="1" xfId="2" applyNumberFormat="1" applyFont="1" applyFill="1" applyBorder="1" applyAlignment="1" applyProtection="1">
      <alignment horizontal="right" vertical="top" wrapText="1"/>
    </xf>
    <xf numFmtId="165" fontId="18" fillId="6" borderId="1" xfId="0" applyNumberFormat="1" applyFont="1" applyFill="1" applyBorder="1" applyAlignment="1" applyProtection="1">
      <alignment vertical="top"/>
    </xf>
    <xf numFmtId="0" fontId="1" fillId="6" borderId="0" xfId="0" applyFont="1" applyFill="1" applyBorder="1" applyAlignment="1" applyProtection="1">
      <alignment vertical="center"/>
    </xf>
    <xf numFmtId="0" fontId="28" fillId="6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165" fontId="18" fillId="6" borderId="1" xfId="0" applyNumberFormat="1" applyFont="1" applyFill="1" applyBorder="1" applyAlignment="1" applyProtection="1">
      <alignment horizontal="left" vertical="top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169" fontId="19" fillId="6" borderId="1" xfId="2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165" fontId="19" fillId="6" borderId="1" xfId="2" applyNumberFormat="1" applyFont="1" applyFill="1" applyBorder="1" applyAlignment="1" applyProtection="1">
      <alignment horizontal="right" vertical="top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5" fontId="18" fillId="7" borderId="1" xfId="2" applyNumberFormat="1" applyFont="1" applyFill="1" applyBorder="1" applyAlignment="1" applyProtection="1">
      <alignment horizontal="righ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/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24" fillId="0" borderId="1" xfId="0" applyFont="1" applyFill="1" applyBorder="1"/>
    <xf numFmtId="0" fontId="20" fillId="0" borderId="0" xfId="0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24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Fill="1" applyAlignment="1" applyProtection="1">
      <alignment horizontal="center" vertical="top" wrapText="1"/>
    </xf>
    <xf numFmtId="0" fontId="23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top"/>
    </xf>
    <xf numFmtId="0" fontId="23" fillId="0" borderId="0" xfId="0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 vertical="top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170" fontId="19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9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19" fillId="0" borderId="1" xfId="0" applyNumberFormat="1" applyFont="1" applyBorder="1" applyAlignment="1">
      <alignment horizontal="center" vertical="top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195" t="s">
        <v>39</v>
      </c>
      <c r="B1" s="196"/>
      <c r="C1" s="197" t="s">
        <v>40</v>
      </c>
      <c r="D1" s="189" t="s">
        <v>44</v>
      </c>
      <c r="E1" s="190"/>
      <c r="F1" s="191"/>
      <c r="G1" s="189" t="s">
        <v>17</v>
      </c>
      <c r="H1" s="190"/>
      <c r="I1" s="191"/>
      <c r="J1" s="189" t="s">
        <v>18</v>
      </c>
      <c r="K1" s="190"/>
      <c r="L1" s="191"/>
      <c r="M1" s="189" t="s">
        <v>22</v>
      </c>
      <c r="N1" s="190"/>
      <c r="O1" s="191"/>
      <c r="P1" s="192" t="s">
        <v>23</v>
      </c>
      <c r="Q1" s="193"/>
      <c r="R1" s="189" t="s">
        <v>24</v>
      </c>
      <c r="S1" s="190"/>
      <c r="T1" s="191"/>
      <c r="U1" s="189" t="s">
        <v>25</v>
      </c>
      <c r="V1" s="190"/>
      <c r="W1" s="191"/>
      <c r="X1" s="192" t="s">
        <v>26</v>
      </c>
      <c r="Y1" s="194"/>
      <c r="Z1" s="193"/>
      <c r="AA1" s="192" t="s">
        <v>27</v>
      </c>
      <c r="AB1" s="193"/>
      <c r="AC1" s="189" t="s">
        <v>28</v>
      </c>
      <c r="AD1" s="190"/>
      <c r="AE1" s="191"/>
      <c r="AF1" s="189" t="s">
        <v>29</v>
      </c>
      <c r="AG1" s="190"/>
      <c r="AH1" s="191"/>
      <c r="AI1" s="189" t="s">
        <v>30</v>
      </c>
      <c r="AJ1" s="190"/>
      <c r="AK1" s="191"/>
      <c r="AL1" s="192" t="s">
        <v>31</v>
      </c>
      <c r="AM1" s="193"/>
      <c r="AN1" s="189" t="s">
        <v>32</v>
      </c>
      <c r="AO1" s="190"/>
      <c r="AP1" s="191"/>
      <c r="AQ1" s="189" t="s">
        <v>33</v>
      </c>
      <c r="AR1" s="190"/>
      <c r="AS1" s="191"/>
      <c r="AT1" s="189" t="s">
        <v>34</v>
      </c>
      <c r="AU1" s="190"/>
      <c r="AV1" s="191"/>
    </row>
    <row r="2" spans="1:48" ht="39" customHeight="1">
      <c r="A2" s="196"/>
      <c r="B2" s="196"/>
      <c r="C2" s="197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197" t="s">
        <v>82</v>
      </c>
      <c r="B3" s="197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197"/>
      <c r="B4" s="197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197"/>
      <c r="B5" s="197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197"/>
      <c r="B6" s="197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197"/>
      <c r="B7" s="197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197"/>
      <c r="B8" s="197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197"/>
      <c r="B9" s="197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198" t="s">
        <v>57</v>
      </c>
      <c r="B1" s="198"/>
      <c r="C1" s="198"/>
      <c r="D1" s="198"/>
      <c r="E1" s="198"/>
    </row>
    <row r="2" spans="1:5">
      <c r="A2" s="12"/>
      <c r="B2" s="12"/>
      <c r="C2" s="12"/>
      <c r="D2" s="12"/>
      <c r="E2" s="12"/>
    </row>
    <row r="3" spans="1:5">
      <c r="A3" s="199" t="s">
        <v>129</v>
      </c>
      <c r="B3" s="199"/>
      <c r="C3" s="199"/>
      <c r="D3" s="199"/>
      <c r="E3" s="199"/>
    </row>
    <row r="4" spans="1:5" ht="45.2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00" t="s">
        <v>78</v>
      </c>
      <c r="B26" s="200"/>
      <c r="C26" s="200"/>
      <c r="D26" s="200"/>
      <c r="E26" s="200"/>
    </row>
    <row r="27" spans="1:5">
      <c r="A27" s="28"/>
      <c r="B27" s="28"/>
      <c r="C27" s="28"/>
      <c r="D27" s="28"/>
      <c r="E27" s="28"/>
    </row>
    <row r="28" spans="1:5">
      <c r="A28" s="200" t="s">
        <v>79</v>
      </c>
      <c r="B28" s="200"/>
      <c r="C28" s="200"/>
      <c r="D28" s="200"/>
      <c r="E28" s="200"/>
    </row>
    <row r="29" spans="1:5">
      <c r="A29" s="200"/>
      <c r="B29" s="200"/>
      <c r="C29" s="200"/>
      <c r="D29" s="200"/>
      <c r="E29" s="200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223" t="s">
        <v>45</v>
      </c>
      <c r="C3" s="223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211" t="s">
        <v>1</v>
      </c>
      <c r="B5" s="206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>
      <c r="A6" s="211"/>
      <c r="B6" s="206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211"/>
      <c r="B7" s="206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211" t="s">
        <v>3</v>
      </c>
      <c r="B8" s="206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24" t="s">
        <v>204</v>
      </c>
      <c r="N8" s="225"/>
      <c r="O8" s="226"/>
      <c r="P8" s="56"/>
      <c r="Q8" s="56"/>
    </row>
    <row r="9" spans="1:256" ht="33.950000000000003" customHeight="1">
      <c r="A9" s="211"/>
      <c r="B9" s="206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211" t="s">
        <v>4</v>
      </c>
      <c r="B10" s="206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211"/>
      <c r="B11" s="206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211" t="s">
        <v>5</v>
      </c>
      <c r="B12" s="206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211"/>
      <c r="B13" s="206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211" t="s">
        <v>9</v>
      </c>
      <c r="B14" s="206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211"/>
      <c r="B15" s="206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07"/>
      <c r="AJ16" s="207"/>
      <c r="AK16" s="207"/>
      <c r="AZ16" s="207"/>
      <c r="BA16" s="207"/>
      <c r="BB16" s="207"/>
      <c r="BQ16" s="207"/>
      <c r="BR16" s="207"/>
      <c r="BS16" s="207"/>
      <c r="CH16" s="207"/>
      <c r="CI16" s="207"/>
      <c r="CJ16" s="207"/>
      <c r="CY16" s="207"/>
      <c r="CZ16" s="207"/>
      <c r="DA16" s="207"/>
      <c r="DP16" s="207"/>
      <c r="DQ16" s="207"/>
      <c r="DR16" s="207"/>
      <c r="EG16" s="207"/>
      <c r="EH16" s="207"/>
      <c r="EI16" s="207"/>
      <c r="EX16" s="207"/>
      <c r="EY16" s="207"/>
      <c r="EZ16" s="207"/>
      <c r="FO16" s="207"/>
      <c r="FP16" s="207"/>
      <c r="FQ16" s="207"/>
      <c r="GF16" s="207"/>
      <c r="GG16" s="207"/>
      <c r="GH16" s="207"/>
      <c r="GW16" s="207"/>
      <c r="GX16" s="207"/>
      <c r="GY16" s="207"/>
      <c r="HN16" s="207"/>
      <c r="HO16" s="207"/>
      <c r="HP16" s="207"/>
      <c r="IE16" s="207"/>
      <c r="IF16" s="207"/>
      <c r="IG16" s="207"/>
      <c r="IV16" s="207"/>
    </row>
    <row r="17" spans="1:17" ht="320.25" customHeight="1">
      <c r="A17" s="211" t="s">
        <v>6</v>
      </c>
      <c r="B17" s="206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211"/>
      <c r="B18" s="206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211" t="s">
        <v>7</v>
      </c>
      <c r="B19" s="206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211"/>
      <c r="B20" s="206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211" t="s">
        <v>8</v>
      </c>
      <c r="B21" s="206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211"/>
      <c r="B22" s="206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216" t="s">
        <v>14</v>
      </c>
      <c r="B23" s="212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217"/>
      <c r="B24" s="212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215" t="s">
        <v>15</v>
      </c>
      <c r="B25" s="212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215"/>
      <c r="B26" s="212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211" t="s">
        <v>93</v>
      </c>
      <c r="B31" s="206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211"/>
      <c r="B32" s="206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211" t="s">
        <v>95</v>
      </c>
      <c r="B34" s="206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211"/>
      <c r="B35" s="206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220" t="s">
        <v>97</v>
      </c>
      <c r="B36" s="213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221"/>
      <c r="B37" s="214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211" t="s">
        <v>99</v>
      </c>
      <c r="B39" s="206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08" t="s">
        <v>246</v>
      </c>
      <c r="I39" s="209"/>
      <c r="J39" s="209"/>
      <c r="K39" s="209"/>
      <c r="L39" s="209"/>
      <c r="M39" s="209"/>
      <c r="N39" s="209"/>
      <c r="O39" s="210"/>
      <c r="P39" s="55" t="s">
        <v>188</v>
      </c>
      <c r="Q39" s="56"/>
    </row>
    <row r="40" spans="1:17" ht="39.950000000000003" customHeight="1">
      <c r="A40" s="211" t="s">
        <v>10</v>
      </c>
      <c r="B40" s="206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211" t="s">
        <v>100</v>
      </c>
      <c r="B41" s="206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211"/>
      <c r="B42" s="206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211" t="s">
        <v>102</v>
      </c>
      <c r="B43" s="206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03" t="s">
        <v>191</v>
      </c>
      <c r="H43" s="204"/>
      <c r="I43" s="204"/>
      <c r="J43" s="204"/>
      <c r="K43" s="204"/>
      <c r="L43" s="204"/>
      <c r="M43" s="204"/>
      <c r="N43" s="204"/>
      <c r="O43" s="205"/>
      <c r="P43" s="56"/>
      <c r="Q43" s="56"/>
    </row>
    <row r="44" spans="1:17" ht="39.950000000000003" customHeight="1">
      <c r="A44" s="211"/>
      <c r="B44" s="206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211" t="s">
        <v>104</v>
      </c>
      <c r="B45" s="206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211" t="s">
        <v>12</v>
      </c>
      <c r="B46" s="206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218" t="s">
        <v>107</v>
      </c>
      <c r="B47" s="213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219"/>
      <c r="B48" s="214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218" t="s">
        <v>108</v>
      </c>
      <c r="B49" s="213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219"/>
      <c r="B50" s="214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211" t="s">
        <v>110</v>
      </c>
      <c r="B51" s="206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211"/>
      <c r="B52" s="206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211" t="s">
        <v>113</v>
      </c>
      <c r="B53" s="206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211"/>
      <c r="B54" s="206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211" t="s">
        <v>114</v>
      </c>
      <c r="B55" s="206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211"/>
      <c r="B56" s="206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211" t="s">
        <v>116</v>
      </c>
      <c r="B57" s="206" t="s">
        <v>117</v>
      </c>
      <c r="C57" s="53" t="s">
        <v>20</v>
      </c>
      <c r="D57" s="93" t="s">
        <v>234</v>
      </c>
      <c r="E57" s="92"/>
      <c r="F57" s="92" t="s">
        <v>235</v>
      </c>
      <c r="G57" s="227" t="s">
        <v>232</v>
      </c>
      <c r="H57" s="227"/>
      <c r="I57" s="92" t="s">
        <v>236</v>
      </c>
      <c r="J57" s="92" t="s">
        <v>237</v>
      </c>
      <c r="K57" s="224" t="s">
        <v>238</v>
      </c>
      <c r="L57" s="225"/>
      <c r="M57" s="225"/>
      <c r="N57" s="225"/>
      <c r="O57" s="226"/>
      <c r="P57" s="88" t="s">
        <v>198</v>
      </c>
      <c r="Q57" s="56"/>
    </row>
    <row r="58" spans="1:17" ht="39.950000000000003" customHeight="1">
      <c r="A58" s="211"/>
      <c r="B58" s="206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216" t="s">
        <v>119</v>
      </c>
      <c r="B59" s="216" t="s">
        <v>118</v>
      </c>
      <c r="C59" s="216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222"/>
      <c r="B60" s="222"/>
      <c r="C60" s="222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222"/>
      <c r="B61" s="222"/>
      <c r="C61" s="217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217"/>
      <c r="B62" s="217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211" t="s">
        <v>120</v>
      </c>
      <c r="B63" s="206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211"/>
      <c r="B64" s="206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215" t="s">
        <v>122</v>
      </c>
      <c r="B65" s="212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215"/>
      <c r="B66" s="212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211" t="s">
        <v>124</v>
      </c>
      <c r="B67" s="206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211"/>
      <c r="B68" s="206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218" t="s">
        <v>126</v>
      </c>
      <c r="B69" s="213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219"/>
      <c r="B70" s="214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01" t="s">
        <v>254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02" t="s">
        <v>215</v>
      </c>
      <c r="C79" s="202"/>
      <c r="D79" s="202"/>
      <c r="E79" s="202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12"/>
  <sheetViews>
    <sheetView tabSelected="1" topLeftCell="P1" zoomScale="60" zoomScaleNormal="60" zoomScaleSheetLayoutView="80" workbookViewId="0">
      <selection activeCell="AG30" sqref="AG30"/>
    </sheetView>
  </sheetViews>
  <sheetFormatPr defaultColWidth="9.140625" defaultRowHeight="12.75"/>
  <cols>
    <col min="1" max="1" width="7.42578125" style="99" customWidth="1"/>
    <col min="2" max="2" width="27.28515625" style="99" customWidth="1"/>
    <col min="3" max="3" width="29.7109375" style="99" customWidth="1"/>
    <col min="4" max="4" width="20.7109375" style="100" customWidth="1"/>
    <col min="5" max="5" width="13.85546875" style="101" customWidth="1"/>
    <col min="6" max="6" width="14.140625" style="101" customWidth="1"/>
    <col min="7" max="7" width="9.7109375" style="151" customWidth="1"/>
    <col min="8" max="40" width="12.7109375" style="99" customWidth="1"/>
    <col min="41" max="41" width="12.7109375" style="125" customWidth="1"/>
    <col min="42" max="43" width="12.7109375" style="99" customWidth="1"/>
    <col min="44" max="44" width="26.140625" style="95" customWidth="1"/>
    <col min="45" max="16384" width="9.140625" style="95"/>
  </cols>
  <sheetData>
    <row r="1" spans="1:44" ht="48" customHeight="1">
      <c r="AO1" s="246" t="s">
        <v>275</v>
      </c>
      <c r="AP1" s="247"/>
      <c r="AQ1" s="247"/>
      <c r="AR1" s="247"/>
    </row>
    <row r="2" spans="1:44" ht="18.75">
      <c r="AR2" s="109" t="s">
        <v>262</v>
      </c>
    </row>
    <row r="3" spans="1:44" s="102" customFormat="1" ht="24" customHeight="1">
      <c r="A3" s="248" t="s">
        <v>271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</row>
    <row r="4" spans="1:44" s="96" customFormat="1" ht="17.25" customHeight="1">
      <c r="A4" s="249" t="s">
        <v>287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</row>
    <row r="5" spans="1:44" s="97" customFormat="1" ht="24" customHeight="1">
      <c r="A5" s="250" t="s">
        <v>260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</row>
    <row r="6" spans="1:44" s="97" customFormat="1" ht="24" customHeight="1">
      <c r="A6" s="251" t="s">
        <v>270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157"/>
      <c r="AK6" s="157"/>
      <c r="AL6" s="157"/>
      <c r="AM6" s="157"/>
      <c r="AN6" s="157"/>
      <c r="AO6" s="126"/>
      <c r="AP6" s="157"/>
      <c r="AQ6" s="157"/>
      <c r="AR6" s="157"/>
    </row>
    <row r="7" spans="1:44">
      <c r="A7" s="245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103"/>
      <c r="AK7" s="103"/>
      <c r="AL7" s="95"/>
      <c r="AM7" s="95"/>
      <c r="AN7" s="95"/>
      <c r="AO7" s="128"/>
      <c r="AP7" s="95"/>
      <c r="AQ7" s="95"/>
      <c r="AR7" s="118" t="s">
        <v>257</v>
      </c>
    </row>
    <row r="8" spans="1:44" ht="15" customHeight="1">
      <c r="A8" s="254" t="s">
        <v>0</v>
      </c>
      <c r="B8" s="254" t="s">
        <v>274</v>
      </c>
      <c r="C8" s="254" t="s">
        <v>259</v>
      </c>
      <c r="D8" s="254" t="s">
        <v>40</v>
      </c>
      <c r="E8" s="254" t="s">
        <v>256</v>
      </c>
      <c r="F8" s="254"/>
      <c r="G8" s="254"/>
      <c r="H8" s="253" t="s">
        <v>255</v>
      </c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5" t="s">
        <v>269</v>
      </c>
    </row>
    <row r="9" spans="1:44" ht="28.5" customHeight="1">
      <c r="A9" s="254"/>
      <c r="B9" s="254"/>
      <c r="C9" s="254"/>
      <c r="D9" s="254"/>
      <c r="E9" s="254" t="s">
        <v>288</v>
      </c>
      <c r="F9" s="254" t="s">
        <v>268</v>
      </c>
      <c r="G9" s="256" t="s">
        <v>19</v>
      </c>
      <c r="H9" s="253" t="s">
        <v>17</v>
      </c>
      <c r="I9" s="253"/>
      <c r="J9" s="253"/>
      <c r="K9" s="253" t="s">
        <v>18</v>
      </c>
      <c r="L9" s="253"/>
      <c r="M9" s="253"/>
      <c r="N9" s="253" t="s">
        <v>22</v>
      </c>
      <c r="O9" s="253"/>
      <c r="P9" s="253"/>
      <c r="Q9" s="253" t="s">
        <v>24</v>
      </c>
      <c r="R9" s="253"/>
      <c r="S9" s="253"/>
      <c r="T9" s="253" t="s">
        <v>25</v>
      </c>
      <c r="U9" s="253"/>
      <c r="V9" s="253"/>
      <c r="W9" s="253" t="s">
        <v>26</v>
      </c>
      <c r="X9" s="253"/>
      <c r="Y9" s="253"/>
      <c r="Z9" s="253" t="s">
        <v>28</v>
      </c>
      <c r="AA9" s="257"/>
      <c r="AB9" s="257"/>
      <c r="AC9" s="253" t="s">
        <v>29</v>
      </c>
      <c r="AD9" s="253"/>
      <c r="AE9" s="257"/>
      <c r="AF9" s="253" t="s">
        <v>30</v>
      </c>
      <c r="AG9" s="253"/>
      <c r="AH9" s="253"/>
      <c r="AI9" s="253" t="s">
        <v>32</v>
      </c>
      <c r="AJ9" s="257"/>
      <c r="AK9" s="257"/>
      <c r="AL9" s="253" t="s">
        <v>33</v>
      </c>
      <c r="AM9" s="253"/>
      <c r="AN9" s="253"/>
      <c r="AO9" s="253" t="s">
        <v>34</v>
      </c>
      <c r="AP9" s="253"/>
      <c r="AQ9" s="253"/>
      <c r="AR9" s="255"/>
    </row>
    <row r="10" spans="1:44" ht="40.9" customHeight="1">
      <c r="A10" s="254"/>
      <c r="B10" s="254"/>
      <c r="C10" s="254"/>
      <c r="D10" s="254"/>
      <c r="E10" s="254"/>
      <c r="F10" s="254"/>
      <c r="G10" s="256"/>
      <c r="H10" s="105" t="s">
        <v>20</v>
      </c>
      <c r="I10" s="105" t="s">
        <v>21</v>
      </c>
      <c r="J10" s="164" t="s">
        <v>19</v>
      </c>
      <c r="K10" s="105" t="s">
        <v>20</v>
      </c>
      <c r="L10" s="105" t="s">
        <v>21</v>
      </c>
      <c r="M10" s="164" t="s">
        <v>19</v>
      </c>
      <c r="N10" s="105" t="s">
        <v>20</v>
      </c>
      <c r="O10" s="105" t="s">
        <v>21</v>
      </c>
      <c r="P10" s="164" t="s">
        <v>19</v>
      </c>
      <c r="Q10" s="105" t="s">
        <v>20</v>
      </c>
      <c r="R10" s="105" t="s">
        <v>21</v>
      </c>
      <c r="S10" s="164" t="s">
        <v>19</v>
      </c>
      <c r="T10" s="105" t="s">
        <v>20</v>
      </c>
      <c r="U10" s="105" t="s">
        <v>21</v>
      </c>
      <c r="V10" s="164" t="s">
        <v>19</v>
      </c>
      <c r="W10" s="105" t="s">
        <v>20</v>
      </c>
      <c r="X10" s="105" t="s">
        <v>21</v>
      </c>
      <c r="Y10" s="164" t="s">
        <v>19</v>
      </c>
      <c r="Z10" s="105" t="s">
        <v>20</v>
      </c>
      <c r="AA10" s="105" t="s">
        <v>21</v>
      </c>
      <c r="AB10" s="164" t="s">
        <v>19</v>
      </c>
      <c r="AC10" s="105" t="s">
        <v>20</v>
      </c>
      <c r="AD10" s="105" t="s">
        <v>21</v>
      </c>
      <c r="AE10" s="164" t="s">
        <v>19</v>
      </c>
      <c r="AF10" s="105" t="s">
        <v>20</v>
      </c>
      <c r="AG10" s="105" t="s">
        <v>21</v>
      </c>
      <c r="AH10" s="164" t="s">
        <v>19</v>
      </c>
      <c r="AI10" s="105" t="s">
        <v>20</v>
      </c>
      <c r="AJ10" s="105" t="s">
        <v>21</v>
      </c>
      <c r="AK10" s="164" t="s">
        <v>19</v>
      </c>
      <c r="AL10" s="105" t="s">
        <v>20</v>
      </c>
      <c r="AM10" s="105" t="s">
        <v>21</v>
      </c>
      <c r="AN10" s="164" t="s">
        <v>19</v>
      </c>
      <c r="AO10" s="105" t="s">
        <v>20</v>
      </c>
      <c r="AP10" s="105" t="s">
        <v>21</v>
      </c>
      <c r="AQ10" s="164" t="s">
        <v>19</v>
      </c>
      <c r="AR10" s="255"/>
    </row>
    <row r="11" spans="1:44" s="98" customFormat="1" ht="15.75">
      <c r="A11" s="165">
        <v>1</v>
      </c>
      <c r="B11" s="165">
        <v>2</v>
      </c>
      <c r="C11" s="165">
        <v>3</v>
      </c>
      <c r="D11" s="165">
        <v>4</v>
      </c>
      <c r="E11" s="165">
        <v>5</v>
      </c>
      <c r="F11" s="165">
        <v>6</v>
      </c>
      <c r="G11" s="165">
        <v>7</v>
      </c>
      <c r="H11" s="165">
        <v>8</v>
      </c>
      <c r="I11" s="165">
        <v>9</v>
      </c>
      <c r="J11" s="166">
        <v>10</v>
      </c>
      <c r="K11" s="165">
        <v>11</v>
      </c>
      <c r="L11" s="165">
        <v>12</v>
      </c>
      <c r="M11" s="166">
        <v>13</v>
      </c>
      <c r="N11" s="165">
        <v>14</v>
      </c>
      <c r="O11" s="165">
        <v>15</v>
      </c>
      <c r="P11" s="166">
        <v>16</v>
      </c>
      <c r="Q11" s="165">
        <v>17</v>
      </c>
      <c r="R11" s="165">
        <v>18</v>
      </c>
      <c r="S11" s="166">
        <v>19</v>
      </c>
      <c r="T11" s="165">
        <v>20</v>
      </c>
      <c r="U11" s="165">
        <v>21</v>
      </c>
      <c r="V11" s="166">
        <v>22</v>
      </c>
      <c r="W11" s="165">
        <v>23</v>
      </c>
      <c r="X11" s="165">
        <v>24</v>
      </c>
      <c r="Y11" s="166">
        <v>25</v>
      </c>
      <c r="Z11" s="165">
        <v>26</v>
      </c>
      <c r="AA11" s="165">
        <v>27</v>
      </c>
      <c r="AB11" s="166">
        <v>28</v>
      </c>
      <c r="AC11" s="165">
        <v>29</v>
      </c>
      <c r="AD11" s="165">
        <v>30</v>
      </c>
      <c r="AE11" s="166">
        <v>31</v>
      </c>
      <c r="AF11" s="165">
        <v>32</v>
      </c>
      <c r="AG11" s="165">
        <v>33</v>
      </c>
      <c r="AH11" s="166">
        <v>34</v>
      </c>
      <c r="AI11" s="165">
        <v>35</v>
      </c>
      <c r="AJ11" s="165">
        <v>36</v>
      </c>
      <c r="AK11" s="166">
        <v>37</v>
      </c>
      <c r="AL11" s="165">
        <v>38</v>
      </c>
      <c r="AM11" s="165">
        <v>39</v>
      </c>
      <c r="AN11" s="166">
        <v>40</v>
      </c>
      <c r="AO11" s="167">
        <v>41</v>
      </c>
      <c r="AP11" s="165">
        <v>42</v>
      </c>
      <c r="AQ11" s="166">
        <v>43</v>
      </c>
      <c r="AR11" s="168">
        <v>44</v>
      </c>
    </row>
    <row r="12" spans="1:44" s="184" customFormat="1" ht="19.7" customHeight="1">
      <c r="A12" s="236" t="s">
        <v>267</v>
      </c>
      <c r="B12" s="236"/>
      <c r="C12" s="236"/>
      <c r="D12" s="181" t="s">
        <v>258</v>
      </c>
      <c r="E12" s="182">
        <f t="shared" ref="E12:F27" si="0">H12+K12+N12+Q12+T12+W12+Z12+AC12+AF12+AI12+AL12+AO12</f>
        <v>15766.6</v>
      </c>
      <c r="F12" s="182">
        <f t="shared" si="0"/>
        <v>6166.6</v>
      </c>
      <c r="G12" s="185">
        <f>IF(F12,F12/E12*100,0)</f>
        <v>39.111793284538201</v>
      </c>
      <c r="H12" s="183">
        <f>SUM(H13:H16)</f>
        <v>0</v>
      </c>
      <c r="I12" s="183">
        <f>SUM(I13:I16)</f>
        <v>0</v>
      </c>
      <c r="J12" s="183">
        <f>IF(I12,I12/H12*100,0)</f>
        <v>0</v>
      </c>
      <c r="K12" s="183">
        <f t="shared" ref="K12:L12" si="1">SUM(K13:K16)</f>
        <v>0</v>
      </c>
      <c r="L12" s="183">
        <f t="shared" si="1"/>
        <v>0</v>
      </c>
      <c r="M12" s="183">
        <f t="shared" ref="M12:M16" si="2">IF(L12,L12/K12*100,0)</f>
        <v>0</v>
      </c>
      <c r="N12" s="183">
        <f t="shared" ref="N12:O12" si="3">SUM(N13:N16)</f>
        <v>0</v>
      </c>
      <c r="O12" s="183">
        <f t="shared" si="3"/>
        <v>0</v>
      </c>
      <c r="P12" s="183">
        <f t="shared" ref="P12:P16" si="4">IF(O12,O12/N12*100,0)</f>
        <v>0</v>
      </c>
      <c r="Q12" s="183">
        <f t="shared" ref="Q12:R12" si="5">SUM(Q13:Q16)</f>
        <v>5280.8</v>
      </c>
      <c r="R12" s="183">
        <f t="shared" si="5"/>
        <v>5280.8</v>
      </c>
      <c r="S12" s="183">
        <f t="shared" ref="S12:S16" si="6">IF(R12,R12/Q12*100,0)</f>
        <v>100</v>
      </c>
      <c r="T12" s="183">
        <f t="shared" ref="T12:U12" si="7">SUM(T13:T16)</f>
        <v>377.5</v>
      </c>
      <c r="U12" s="183">
        <f t="shared" si="7"/>
        <v>377.5</v>
      </c>
      <c r="V12" s="183">
        <f t="shared" ref="V12:V16" si="8">IF(U12,U12/T12*100,0)</f>
        <v>100</v>
      </c>
      <c r="W12" s="183">
        <f t="shared" ref="W12:X12" si="9">SUM(W13:W16)</f>
        <v>0</v>
      </c>
      <c r="X12" s="183">
        <f t="shared" si="9"/>
        <v>0</v>
      </c>
      <c r="Y12" s="183">
        <f t="shared" ref="Y12:Y16" si="10">IF(X12,X12/W12*100,0)</f>
        <v>0</v>
      </c>
      <c r="Z12" s="183">
        <f t="shared" ref="Z12:AA12" si="11">SUM(Z13:Z16)</f>
        <v>108.30000000000001</v>
      </c>
      <c r="AA12" s="183">
        <f t="shared" si="11"/>
        <v>108.30000000000001</v>
      </c>
      <c r="AB12" s="183">
        <f t="shared" ref="AB12:AB16" si="12">IF(AA12,AA12/Z12*100,0)</f>
        <v>100</v>
      </c>
      <c r="AC12" s="183">
        <f t="shared" ref="AC12:AD12" si="13">SUM(AC13:AC16)</f>
        <v>0</v>
      </c>
      <c r="AD12" s="183">
        <f t="shared" si="13"/>
        <v>0</v>
      </c>
      <c r="AE12" s="183">
        <f t="shared" ref="AE12:AE16" si="14">IF(AD12,AD12/AC12*100,0)</f>
        <v>0</v>
      </c>
      <c r="AF12" s="183">
        <f t="shared" ref="AF12:AG12" si="15">SUM(AF13:AF16)</f>
        <v>400</v>
      </c>
      <c r="AG12" s="183">
        <f t="shared" si="15"/>
        <v>400</v>
      </c>
      <c r="AH12" s="183">
        <f t="shared" ref="AH12:AH16" si="16">IF(AG12,AG12/AF12*100,0)</f>
        <v>100</v>
      </c>
      <c r="AI12" s="183">
        <f t="shared" ref="AI12:AJ12" si="17">SUM(AI13:AI16)</f>
        <v>333.4</v>
      </c>
      <c r="AJ12" s="183">
        <f t="shared" si="17"/>
        <v>0</v>
      </c>
      <c r="AK12" s="183">
        <f t="shared" ref="AK12:AK16" si="18">IF(AJ12,AJ12/AI12*100,0)</f>
        <v>0</v>
      </c>
      <c r="AL12" s="183">
        <f t="shared" ref="AL12:AM12" si="19">SUM(AL13:AL16)</f>
        <v>722</v>
      </c>
      <c r="AM12" s="183">
        <f t="shared" si="19"/>
        <v>0</v>
      </c>
      <c r="AN12" s="183">
        <f t="shared" ref="AN12:AN16" si="20">IF(AM12,AM12/AL12*100,0)</f>
        <v>0</v>
      </c>
      <c r="AO12" s="183">
        <f t="shared" ref="AO12:AP12" si="21">SUM(AO13:AO16)</f>
        <v>8544.6</v>
      </c>
      <c r="AP12" s="183">
        <f t="shared" si="21"/>
        <v>0</v>
      </c>
      <c r="AQ12" s="183">
        <f t="shared" ref="AQ12:AQ16" si="22">IF(AP12,AP12/AO12*100,0)</f>
        <v>0</v>
      </c>
      <c r="AR12" s="232"/>
    </row>
    <row r="13" spans="1:44" ht="30.75" customHeight="1">
      <c r="A13" s="236"/>
      <c r="B13" s="236"/>
      <c r="C13" s="236"/>
      <c r="D13" s="112" t="s">
        <v>37</v>
      </c>
      <c r="E13" s="108">
        <f t="shared" si="0"/>
        <v>0</v>
      </c>
      <c r="F13" s="108">
        <f t="shared" si="0"/>
        <v>0</v>
      </c>
      <c r="G13" s="121">
        <f t="shared" ref="G13:G36" si="23">IF(F13,F13/E13*100,0)</f>
        <v>0</v>
      </c>
      <c r="H13" s="169">
        <f t="shared" ref="H13:I16" si="24">H44+H64</f>
        <v>0</v>
      </c>
      <c r="I13" s="106">
        <f t="shared" si="24"/>
        <v>0</v>
      </c>
      <c r="J13" s="106">
        <f t="shared" ref="J13:J41" si="25">IF(I13,I13/H13*100,0)</f>
        <v>0</v>
      </c>
      <c r="K13" s="169">
        <f t="shared" ref="K13:L13" si="26">K44+K64</f>
        <v>0</v>
      </c>
      <c r="L13" s="106">
        <f t="shared" si="26"/>
        <v>0</v>
      </c>
      <c r="M13" s="106">
        <f t="shared" si="2"/>
        <v>0</v>
      </c>
      <c r="N13" s="169">
        <f t="shared" ref="N13:O13" si="27">N44+N64</f>
        <v>0</v>
      </c>
      <c r="O13" s="106">
        <f t="shared" si="27"/>
        <v>0</v>
      </c>
      <c r="P13" s="106">
        <f t="shared" si="4"/>
        <v>0</v>
      </c>
      <c r="Q13" s="169">
        <f t="shared" ref="Q13:R13" si="28">Q44+Q64</f>
        <v>0</v>
      </c>
      <c r="R13" s="106">
        <f t="shared" si="28"/>
        <v>0</v>
      </c>
      <c r="S13" s="106">
        <f t="shared" si="6"/>
        <v>0</v>
      </c>
      <c r="T13" s="169">
        <f t="shared" ref="T13:U13" si="29">T44+T64</f>
        <v>0</v>
      </c>
      <c r="U13" s="106">
        <f t="shared" si="29"/>
        <v>0</v>
      </c>
      <c r="V13" s="106">
        <f t="shared" si="8"/>
        <v>0</v>
      </c>
      <c r="W13" s="169">
        <f t="shared" ref="W13:X13" si="30">W44+W64</f>
        <v>0</v>
      </c>
      <c r="X13" s="106">
        <f t="shared" si="30"/>
        <v>0</v>
      </c>
      <c r="Y13" s="106">
        <f t="shared" si="10"/>
        <v>0</v>
      </c>
      <c r="Z13" s="169">
        <f t="shared" ref="Z13:AA13" si="31">Z44+Z64</f>
        <v>0</v>
      </c>
      <c r="AA13" s="106">
        <f t="shared" si="31"/>
        <v>0</v>
      </c>
      <c r="AB13" s="106">
        <f t="shared" si="12"/>
        <v>0</v>
      </c>
      <c r="AC13" s="169">
        <f t="shared" ref="AC13:AD13" si="32">AC44+AC64</f>
        <v>0</v>
      </c>
      <c r="AD13" s="106">
        <f t="shared" si="32"/>
        <v>0</v>
      </c>
      <c r="AE13" s="106">
        <f t="shared" si="14"/>
        <v>0</v>
      </c>
      <c r="AF13" s="169">
        <f t="shared" ref="AF13:AG13" si="33">AF44+AF64</f>
        <v>0</v>
      </c>
      <c r="AG13" s="106">
        <f t="shared" si="33"/>
        <v>0</v>
      </c>
      <c r="AH13" s="106">
        <f t="shared" si="16"/>
        <v>0</v>
      </c>
      <c r="AI13" s="169">
        <f t="shared" ref="AI13:AJ13" si="34">AI44+AI64</f>
        <v>0</v>
      </c>
      <c r="AJ13" s="106">
        <f t="shared" si="34"/>
        <v>0</v>
      </c>
      <c r="AK13" s="106">
        <f t="shared" si="18"/>
        <v>0</v>
      </c>
      <c r="AL13" s="169">
        <f t="shared" ref="AL13:AM13" si="35">AL44+AL64</f>
        <v>0</v>
      </c>
      <c r="AM13" s="106">
        <f t="shared" si="35"/>
        <v>0</v>
      </c>
      <c r="AN13" s="106">
        <f t="shared" si="20"/>
        <v>0</v>
      </c>
      <c r="AO13" s="169">
        <f t="shared" ref="AO13:AP13" si="36">AO44+AO64</f>
        <v>0</v>
      </c>
      <c r="AP13" s="106">
        <f t="shared" si="36"/>
        <v>0</v>
      </c>
      <c r="AQ13" s="106">
        <f t="shared" si="22"/>
        <v>0</v>
      </c>
      <c r="AR13" s="233"/>
    </row>
    <row r="14" spans="1:44" ht="33.6" customHeight="1">
      <c r="A14" s="236"/>
      <c r="B14" s="236"/>
      <c r="C14" s="236"/>
      <c r="D14" s="112" t="s">
        <v>2</v>
      </c>
      <c r="E14" s="108">
        <f t="shared" si="0"/>
        <v>0</v>
      </c>
      <c r="F14" s="108">
        <f t="shared" si="0"/>
        <v>0</v>
      </c>
      <c r="G14" s="121">
        <f t="shared" si="23"/>
        <v>0</v>
      </c>
      <c r="H14" s="169">
        <f t="shared" si="24"/>
        <v>0</v>
      </c>
      <c r="I14" s="106">
        <f t="shared" si="24"/>
        <v>0</v>
      </c>
      <c r="J14" s="106">
        <f t="shared" si="25"/>
        <v>0</v>
      </c>
      <c r="K14" s="169">
        <f t="shared" ref="K14:L14" si="37">K45+K65</f>
        <v>0</v>
      </c>
      <c r="L14" s="106">
        <f t="shared" si="37"/>
        <v>0</v>
      </c>
      <c r="M14" s="106">
        <f t="shared" si="2"/>
        <v>0</v>
      </c>
      <c r="N14" s="169">
        <f t="shared" ref="N14:O14" si="38">N45+N65</f>
        <v>0</v>
      </c>
      <c r="O14" s="106">
        <f t="shared" si="38"/>
        <v>0</v>
      </c>
      <c r="P14" s="106">
        <f t="shared" si="4"/>
        <v>0</v>
      </c>
      <c r="Q14" s="169">
        <f t="shared" ref="Q14:R14" si="39">Q45+Q65</f>
        <v>0</v>
      </c>
      <c r="R14" s="106">
        <f t="shared" si="39"/>
        <v>0</v>
      </c>
      <c r="S14" s="106">
        <f t="shared" si="6"/>
        <v>0</v>
      </c>
      <c r="T14" s="169">
        <f t="shared" ref="T14:U14" si="40">T45+T65</f>
        <v>0</v>
      </c>
      <c r="U14" s="106">
        <f t="shared" si="40"/>
        <v>0</v>
      </c>
      <c r="V14" s="106">
        <f t="shared" si="8"/>
        <v>0</v>
      </c>
      <c r="W14" s="169">
        <f t="shared" ref="W14:X14" si="41">W45+W65</f>
        <v>0</v>
      </c>
      <c r="X14" s="106">
        <f t="shared" si="41"/>
        <v>0</v>
      </c>
      <c r="Y14" s="106">
        <f t="shared" si="10"/>
        <v>0</v>
      </c>
      <c r="Z14" s="169">
        <f t="shared" ref="Z14:AA14" si="42">Z45+Z65</f>
        <v>0</v>
      </c>
      <c r="AA14" s="106">
        <f t="shared" si="42"/>
        <v>0</v>
      </c>
      <c r="AB14" s="106">
        <f t="shared" si="12"/>
        <v>0</v>
      </c>
      <c r="AC14" s="169">
        <f t="shared" ref="AC14:AD14" si="43">AC45+AC65</f>
        <v>0</v>
      </c>
      <c r="AD14" s="106">
        <f t="shared" si="43"/>
        <v>0</v>
      </c>
      <c r="AE14" s="106">
        <f t="shared" si="14"/>
        <v>0</v>
      </c>
      <c r="AF14" s="169">
        <f t="shared" ref="AF14:AG14" si="44">AF45+AF65</f>
        <v>0</v>
      </c>
      <c r="AG14" s="106">
        <f t="shared" si="44"/>
        <v>0</v>
      </c>
      <c r="AH14" s="106">
        <f t="shared" si="16"/>
        <v>0</v>
      </c>
      <c r="AI14" s="169">
        <f t="shared" ref="AI14:AJ14" si="45">AI45+AI65</f>
        <v>0</v>
      </c>
      <c r="AJ14" s="106">
        <f t="shared" si="45"/>
        <v>0</v>
      </c>
      <c r="AK14" s="106">
        <f t="shared" si="18"/>
        <v>0</v>
      </c>
      <c r="AL14" s="169">
        <f t="shared" ref="AL14:AM14" si="46">AL45+AL65</f>
        <v>0</v>
      </c>
      <c r="AM14" s="106">
        <f t="shared" si="46"/>
        <v>0</v>
      </c>
      <c r="AN14" s="106">
        <f t="shared" si="20"/>
        <v>0</v>
      </c>
      <c r="AO14" s="169">
        <f t="shared" ref="AO14:AP14" si="47">AO45+AO65</f>
        <v>0</v>
      </c>
      <c r="AP14" s="106">
        <f t="shared" si="47"/>
        <v>0</v>
      </c>
      <c r="AQ14" s="106">
        <f t="shared" si="22"/>
        <v>0</v>
      </c>
      <c r="AR14" s="233"/>
    </row>
    <row r="15" spans="1:44" ht="24.75" customHeight="1">
      <c r="A15" s="236"/>
      <c r="B15" s="236"/>
      <c r="C15" s="236"/>
      <c r="D15" s="112" t="s">
        <v>43</v>
      </c>
      <c r="E15" s="106">
        <f t="shared" si="0"/>
        <v>15766.6</v>
      </c>
      <c r="F15" s="106">
        <f t="shared" si="0"/>
        <v>6166.6</v>
      </c>
      <c r="G15" s="121">
        <f t="shared" si="23"/>
        <v>39.111793284538201</v>
      </c>
      <c r="H15" s="169">
        <f t="shared" si="24"/>
        <v>0</v>
      </c>
      <c r="I15" s="106">
        <f t="shared" si="24"/>
        <v>0</v>
      </c>
      <c r="J15" s="106">
        <f t="shared" si="25"/>
        <v>0</v>
      </c>
      <c r="K15" s="169">
        <f t="shared" ref="K15:L15" si="48">K46+K66</f>
        <v>0</v>
      </c>
      <c r="L15" s="106">
        <f t="shared" si="48"/>
        <v>0</v>
      </c>
      <c r="M15" s="106">
        <f t="shared" si="2"/>
        <v>0</v>
      </c>
      <c r="N15" s="169">
        <f t="shared" ref="N15:O15" si="49">N46+N66</f>
        <v>0</v>
      </c>
      <c r="O15" s="106">
        <f t="shared" si="49"/>
        <v>0</v>
      </c>
      <c r="P15" s="106">
        <f t="shared" si="4"/>
        <v>0</v>
      </c>
      <c r="Q15" s="169">
        <f t="shared" ref="Q15:R15" si="50">Q46+Q66</f>
        <v>5280.8</v>
      </c>
      <c r="R15" s="106">
        <f t="shared" si="50"/>
        <v>5280.8</v>
      </c>
      <c r="S15" s="106">
        <f t="shared" si="6"/>
        <v>100</v>
      </c>
      <c r="T15" s="169">
        <f t="shared" ref="T15:U15" si="51">T46+T66</f>
        <v>377.5</v>
      </c>
      <c r="U15" s="106">
        <f t="shared" si="51"/>
        <v>377.5</v>
      </c>
      <c r="V15" s="106">
        <f t="shared" si="8"/>
        <v>100</v>
      </c>
      <c r="W15" s="169">
        <f t="shared" ref="W15:X15" si="52">W46+W66</f>
        <v>0</v>
      </c>
      <c r="X15" s="106">
        <f t="shared" si="52"/>
        <v>0</v>
      </c>
      <c r="Y15" s="106">
        <f t="shared" si="10"/>
        <v>0</v>
      </c>
      <c r="Z15" s="169">
        <f t="shared" ref="Z15:AA15" si="53">Z46+Z66</f>
        <v>108.30000000000001</v>
      </c>
      <c r="AA15" s="106">
        <f t="shared" si="53"/>
        <v>108.30000000000001</v>
      </c>
      <c r="AB15" s="106">
        <f t="shared" si="12"/>
        <v>100</v>
      </c>
      <c r="AC15" s="169">
        <f t="shared" ref="AC15:AD15" si="54">AC46+AC66</f>
        <v>0</v>
      </c>
      <c r="AD15" s="106">
        <f t="shared" si="54"/>
        <v>0</v>
      </c>
      <c r="AE15" s="106">
        <f t="shared" si="14"/>
        <v>0</v>
      </c>
      <c r="AF15" s="169">
        <f t="shared" ref="AF15:AG15" si="55">AF46+AF66</f>
        <v>400</v>
      </c>
      <c r="AG15" s="106">
        <f t="shared" si="55"/>
        <v>400</v>
      </c>
      <c r="AH15" s="106">
        <f t="shared" si="16"/>
        <v>100</v>
      </c>
      <c r="AI15" s="169">
        <f t="shared" ref="AI15:AJ15" si="56">AI46+AI66</f>
        <v>333.4</v>
      </c>
      <c r="AJ15" s="106">
        <f t="shared" si="56"/>
        <v>0</v>
      </c>
      <c r="AK15" s="106">
        <f t="shared" si="18"/>
        <v>0</v>
      </c>
      <c r="AL15" s="169">
        <f t="shared" ref="AL15:AM15" si="57">AL46+AL66</f>
        <v>722</v>
      </c>
      <c r="AM15" s="106">
        <f t="shared" si="57"/>
        <v>0</v>
      </c>
      <c r="AN15" s="106">
        <f t="shared" si="20"/>
        <v>0</v>
      </c>
      <c r="AO15" s="169">
        <f t="shared" ref="AO15:AP15" si="58">AO46+AO66</f>
        <v>8544.6</v>
      </c>
      <c r="AP15" s="106">
        <f t="shared" si="58"/>
        <v>0</v>
      </c>
      <c r="AQ15" s="106">
        <f t="shared" si="22"/>
        <v>0</v>
      </c>
      <c r="AR15" s="233"/>
    </row>
    <row r="16" spans="1:44" ht="30.75" customHeight="1">
      <c r="A16" s="236"/>
      <c r="B16" s="236"/>
      <c r="C16" s="236"/>
      <c r="D16" s="161" t="s">
        <v>261</v>
      </c>
      <c r="E16" s="106">
        <f t="shared" si="0"/>
        <v>0</v>
      </c>
      <c r="F16" s="106">
        <f t="shared" si="0"/>
        <v>0</v>
      </c>
      <c r="G16" s="121">
        <f t="shared" si="23"/>
        <v>0</v>
      </c>
      <c r="H16" s="169">
        <f t="shared" si="24"/>
        <v>0</v>
      </c>
      <c r="I16" s="106">
        <f t="shared" si="24"/>
        <v>0</v>
      </c>
      <c r="J16" s="106">
        <f t="shared" si="25"/>
        <v>0</v>
      </c>
      <c r="K16" s="169">
        <f t="shared" ref="K16:L16" si="59">K47+K67</f>
        <v>0</v>
      </c>
      <c r="L16" s="106">
        <f t="shared" si="59"/>
        <v>0</v>
      </c>
      <c r="M16" s="106">
        <f t="shared" si="2"/>
        <v>0</v>
      </c>
      <c r="N16" s="169">
        <f t="shared" ref="N16:O16" si="60">N47+N67</f>
        <v>0</v>
      </c>
      <c r="O16" s="106">
        <f t="shared" si="60"/>
        <v>0</v>
      </c>
      <c r="P16" s="106">
        <f t="shared" si="4"/>
        <v>0</v>
      </c>
      <c r="Q16" s="169">
        <f t="shared" ref="Q16:R16" si="61">Q47+Q67</f>
        <v>0</v>
      </c>
      <c r="R16" s="106">
        <f t="shared" si="61"/>
        <v>0</v>
      </c>
      <c r="S16" s="106">
        <f t="shared" si="6"/>
        <v>0</v>
      </c>
      <c r="T16" s="169">
        <f t="shared" ref="T16:U16" si="62">T47+T67</f>
        <v>0</v>
      </c>
      <c r="U16" s="106">
        <f t="shared" si="62"/>
        <v>0</v>
      </c>
      <c r="V16" s="106">
        <f t="shared" si="8"/>
        <v>0</v>
      </c>
      <c r="W16" s="169">
        <f t="shared" ref="W16:X16" si="63">W47+W67</f>
        <v>0</v>
      </c>
      <c r="X16" s="106">
        <f t="shared" si="63"/>
        <v>0</v>
      </c>
      <c r="Y16" s="106">
        <f t="shared" si="10"/>
        <v>0</v>
      </c>
      <c r="Z16" s="169">
        <f t="shared" ref="Z16:AA16" si="64">Z47+Z67</f>
        <v>0</v>
      </c>
      <c r="AA16" s="106">
        <f t="shared" si="64"/>
        <v>0</v>
      </c>
      <c r="AB16" s="106">
        <f t="shared" si="12"/>
        <v>0</v>
      </c>
      <c r="AC16" s="169">
        <f t="shared" ref="AC16:AD16" si="65">AC47+AC67</f>
        <v>0</v>
      </c>
      <c r="AD16" s="106">
        <f t="shared" si="65"/>
        <v>0</v>
      </c>
      <c r="AE16" s="106">
        <f t="shared" si="14"/>
        <v>0</v>
      </c>
      <c r="AF16" s="169">
        <f t="shared" ref="AF16:AG16" si="66">AF47+AF67</f>
        <v>0</v>
      </c>
      <c r="AG16" s="106">
        <f t="shared" si="66"/>
        <v>0</v>
      </c>
      <c r="AH16" s="106">
        <f t="shared" si="16"/>
        <v>0</v>
      </c>
      <c r="AI16" s="169">
        <f t="shared" ref="AI16:AJ16" si="67">AI47+AI67</f>
        <v>0</v>
      </c>
      <c r="AJ16" s="106">
        <f t="shared" si="67"/>
        <v>0</v>
      </c>
      <c r="AK16" s="106">
        <f t="shared" si="18"/>
        <v>0</v>
      </c>
      <c r="AL16" s="169">
        <f t="shared" ref="AL16:AM16" si="68">AL47+AL67</f>
        <v>0</v>
      </c>
      <c r="AM16" s="106">
        <f t="shared" si="68"/>
        <v>0</v>
      </c>
      <c r="AN16" s="106">
        <f t="shared" si="20"/>
        <v>0</v>
      </c>
      <c r="AO16" s="169">
        <f t="shared" ref="AO16:AP16" si="69">AO47+AO67</f>
        <v>0</v>
      </c>
      <c r="AP16" s="106">
        <f t="shared" si="69"/>
        <v>0</v>
      </c>
      <c r="AQ16" s="106">
        <f t="shared" si="22"/>
        <v>0</v>
      </c>
      <c r="AR16" s="233"/>
    </row>
    <row r="17" spans="1:44" s="96" customFormat="1" ht="30.75" customHeight="1">
      <c r="A17" s="230" t="s">
        <v>272</v>
      </c>
      <c r="B17" s="237"/>
      <c r="C17" s="237"/>
      <c r="D17" s="107" t="s">
        <v>41</v>
      </c>
      <c r="E17" s="106">
        <f t="shared" si="0"/>
        <v>0</v>
      </c>
      <c r="F17" s="106">
        <f t="shared" si="0"/>
        <v>0</v>
      </c>
      <c r="G17" s="127">
        <f t="shared" si="23"/>
        <v>0</v>
      </c>
      <c r="H17" s="186">
        <v>0</v>
      </c>
      <c r="I17" s="108">
        <v>0</v>
      </c>
      <c r="J17" s="108">
        <f t="shared" si="25"/>
        <v>0</v>
      </c>
      <c r="K17" s="186">
        <v>0</v>
      </c>
      <c r="L17" s="108">
        <v>0</v>
      </c>
      <c r="M17" s="108">
        <f t="shared" ref="M17:M36" si="70">IF(L17,L17/K17*100,0)</f>
        <v>0</v>
      </c>
      <c r="N17" s="186">
        <v>0</v>
      </c>
      <c r="O17" s="108">
        <v>0</v>
      </c>
      <c r="P17" s="108">
        <f t="shared" ref="P17:P36" si="71">IF(O17,O17/N17*100,0)</f>
        <v>0</v>
      </c>
      <c r="Q17" s="186">
        <v>0</v>
      </c>
      <c r="R17" s="108">
        <v>0</v>
      </c>
      <c r="S17" s="108">
        <f t="shared" ref="S17:S36" si="72">IF(R17,R17/Q17*100,0)</f>
        <v>0</v>
      </c>
      <c r="T17" s="186">
        <v>0</v>
      </c>
      <c r="U17" s="108">
        <v>0</v>
      </c>
      <c r="V17" s="108">
        <f t="shared" ref="V17:V36" si="73">IF(U17,U17/T17*100,0)</f>
        <v>0</v>
      </c>
      <c r="W17" s="186">
        <v>0</v>
      </c>
      <c r="X17" s="108">
        <v>0</v>
      </c>
      <c r="Y17" s="108">
        <f t="shared" ref="Y17:Y36" si="74">IF(X17,X17/W17*100,0)</f>
        <v>0</v>
      </c>
      <c r="Z17" s="186">
        <v>0</v>
      </c>
      <c r="AA17" s="108">
        <v>0</v>
      </c>
      <c r="AB17" s="108">
        <f t="shared" ref="AB17:AB36" si="75">IF(AA17,AA17/Z17*100,0)</f>
        <v>0</v>
      </c>
      <c r="AC17" s="186">
        <v>0</v>
      </c>
      <c r="AD17" s="108">
        <v>0</v>
      </c>
      <c r="AE17" s="108">
        <f t="shared" ref="AE17:AE36" si="76">IF(AD17,AD17/AC17*100,0)</f>
        <v>0</v>
      </c>
      <c r="AF17" s="186">
        <v>0</v>
      </c>
      <c r="AG17" s="108">
        <v>0</v>
      </c>
      <c r="AH17" s="108">
        <f t="shared" ref="AH17:AH36" si="77">IF(AG17,AG17/AF17*100,0)</f>
        <v>0</v>
      </c>
      <c r="AI17" s="186">
        <v>0</v>
      </c>
      <c r="AJ17" s="108">
        <v>0</v>
      </c>
      <c r="AK17" s="108">
        <f t="shared" ref="AK17:AK36" si="78">IF(AJ17,AJ17/AI17*100,0)</f>
        <v>0</v>
      </c>
      <c r="AL17" s="186">
        <v>0</v>
      </c>
      <c r="AM17" s="108">
        <v>0</v>
      </c>
      <c r="AN17" s="108">
        <f t="shared" ref="AN17:AN36" si="79">IF(AM17,AM17/AL17*100,0)</f>
        <v>0</v>
      </c>
      <c r="AO17" s="186">
        <v>0</v>
      </c>
      <c r="AP17" s="108">
        <v>0</v>
      </c>
      <c r="AQ17" s="108">
        <f t="shared" ref="AQ17:AQ36" si="80">IF(AP17,AP17/AO17*100,0)</f>
        <v>0</v>
      </c>
      <c r="AR17" s="234"/>
    </row>
    <row r="18" spans="1:44" ht="30.75" customHeight="1">
      <c r="A18" s="237"/>
      <c r="B18" s="237"/>
      <c r="C18" s="237"/>
      <c r="D18" s="113" t="s">
        <v>37</v>
      </c>
      <c r="E18" s="106">
        <f t="shared" si="0"/>
        <v>0</v>
      </c>
      <c r="F18" s="106">
        <f t="shared" si="0"/>
        <v>0</v>
      </c>
      <c r="G18" s="121">
        <f t="shared" si="23"/>
        <v>0</v>
      </c>
      <c r="H18" s="169">
        <v>0</v>
      </c>
      <c r="I18" s="106">
        <v>0</v>
      </c>
      <c r="J18" s="106">
        <f t="shared" si="25"/>
        <v>0</v>
      </c>
      <c r="K18" s="169">
        <v>0</v>
      </c>
      <c r="L18" s="106">
        <v>0</v>
      </c>
      <c r="M18" s="106">
        <f t="shared" si="70"/>
        <v>0</v>
      </c>
      <c r="N18" s="169">
        <v>0</v>
      </c>
      <c r="O18" s="106">
        <v>0</v>
      </c>
      <c r="P18" s="106">
        <f t="shared" si="71"/>
        <v>0</v>
      </c>
      <c r="Q18" s="169">
        <v>0</v>
      </c>
      <c r="R18" s="106">
        <v>0</v>
      </c>
      <c r="S18" s="106">
        <f t="shared" si="72"/>
        <v>0</v>
      </c>
      <c r="T18" s="169">
        <v>0</v>
      </c>
      <c r="U18" s="106">
        <v>0</v>
      </c>
      <c r="V18" s="106">
        <f t="shared" si="73"/>
        <v>0</v>
      </c>
      <c r="W18" s="169">
        <v>0</v>
      </c>
      <c r="X18" s="106">
        <v>0</v>
      </c>
      <c r="Y18" s="106">
        <f t="shared" si="74"/>
        <v>0</v>
      </c>
      <c r="Z18" s="169">
        <v>0</v>
      </c>
      <c r="AA18" s="106">
        <v>0</v>
      </c>
      <c r="AB18" s="106">
        <f t="shared" si="75"/>
        <v>0</v>
      </c>
      <c r="AC18" s="169">
        <v>0</v>
      </c>
      <c r="AD18" s="106">
        <v>0</v>
      </c>
      <c r="AE18" s="106">
        <f t="shared" si="76"/>
        <v>0</v>
      </c>
      <c r="AF18" s="169">
        <v>0</v>
      </c>
      <c r="AG18" s="106">
        <v>0</v>
      </c>
      <c r="AH18" s="106">
        <f t="shared" si="77"/>
        <v>0</v>
      </c>
      <c r="AI18" s="169">
        <v>0</v>
      </c>
      <c r="AJ18" s="106">
        <v>0</v>
      </c>
      <c r="AK18" s="106">
        <f t="shared" si="78"/>
        <v>0</v>
      </c>
      <c r="AL18" s="169">
        <v>0</v>
      </c>
      <c r="AM18" s="106">
        <v>0</v>
      </c>
      <c r="AN18" s="106">
        <f t="shared" si="79"/>
        <v>0</v>
      </c>
      <c r="AO18" s="169">
        <v>0</v>
      </c>
      <c r="AP18" s="106">
        <v>0</v>
      </c>
      <c r="AQ18" s="106">
        <f t="shared" si="80"/>
        <v>0</v>
      </c>
      <c r="AR18" s="234"/>
    </row>
    <row r="19" spans="1:44" ht="30.75" customHeight="1">
      <c r="A19" s="237"/>
      <c r="B19" s="237"/>
      <c r="C19" s="237"/>
      <c r="D19" s="113" t="s">
        <v>2</v>
      </c>
      <c r="E19" s="106">
        <f t="shared" si="0"/>
        <v>0</v>
      </c>
      <c r="F19" s="106">
        <f t="shared" si="0"/>
        <v>0</v>
      </c>
      <c r="G19" s="121">
        <f t="shared" si="23"/>
        <v>0</v>
      </c>
      <c r="H19" s="169">
        <v>0</v>
      </c>
      <c r="I19" s="106">
        <v>0</v>
      </c>
      <c r="J19" s="106">
        <f t="shared" si="25"/>
        <v>0</v>
      </c>
      <c r="K19" s="169">
        <v>0</v>
      </c>
      <c r="L19" s="106">
        <v>0</v>
      </c>
      <c r="M19" s="106">
        <f t="shared" si="70"/>
        <v>0</v>
      </c>
      <c r="N19" s="169">
        <v>0</v>
      </c>
      <c r="O19" s="106">
        <v>0</v>
      </c>
      <c r="P19" s="106">
        <f t="shared" si="71"/>
        <v>0</v>
      </c>
      <c r="Q19" s="169">
        <v>0</v>
      </c>
      <c r="R19" s="106">
        <v>0</v>
      </c>
      <c r="S19" s="106">
        <f t="shared" si="72"/>
        <v>0</v>
      </c>
      <c r="T19" s="169">
        <v>0</v>
      </c>
      <c r="U19" s="106">
        <v>0</v>
      </c>
      <c r="V19" s="106">
        <f t="shared" si="73"/>
        <v>0</v>
      </c>
      <c r="W19" s="169">
        <v>0</v>
      </c>
      <c r="X19" s="106">
        <v>0</v>
      </c>
      <c r="Y19" s="106">
        <f t="shared" si="74"/>
        <v>0</v>
      </c>
      <c r="Z19" s="169">
        <v>0</v>
      </c>
      <c r="AA19" s="106">
        <v>0</v>
      </c>
      <c r="AB19" s="106">
        <f t="shared" si="75"/>
        <v>0</v>
      </c>
      <c r="AC19" s="169">
        <v>0</v>
      </c>
      <c r="AD19" s="106">
        <v>0</v>
      </c>
      <c r="AE19" s="106">
        <f t="shared" si="76"/>
        <v>0</v>
      </c>
      <c r="AF19" s="169">
        <v>0</v>
      </c>
      <c r="AG19" s="106">
        <v>0</v>
      </c>
      <c r="AH19" s="106">
        <f t="shared" si="77"/>
        <v>0</v>
      </c>
      <c r="AI19" s="169">
        <v>0</v>
      </c>
      <c r="AJ19" s="106">
        <v>0</v>
      </c>
      <c r="AK19" s="106">
        <f t="shared" si="78"/>
        <v>0</v>
      </c>
      <c r="AL19" s="169">
        <v>0</v>
      </c>
      <c r="AM19" s="106">
        <v>0</v>
      </c>
      <c r="AN19" s="106">
        <f t="shared" si="79"/>
        <v>0</v>
      </c>
      <c r="AO19" s="169">
        <v>0</v>
      </c>
      <c r="AP19" s="106">
        <v>0</v>
      </c>
      <c r="AQ19" s="106">
        <f t="shared" si="80"/>
        <v>0</v>
      </c>
      <c r="AR19" s="234"/>
    </row>
    <row r="20" spans="1:44" ht="30.75" customHeight="1">
      <c r="A20" s="237"/>
      <c r="B20" s="237"/>
      <c r="C20" s="237"/>
      <c r="D20" s="113" t="s">
        <v>43</v>
      </c>
      <c r="E20" s="106">
        <f t="shared" si="0"/>
        <v>0</v>
      </c>
      <c r="F20" s="106">
        <f t="shared" si="0"/>
        <v>0</v>
      </c>
      <c r="G20" s="121">
        <f t="shared" si="23"/>
        <v>0</v>
      </c>
      <c r="H20" s="169">
        <v>0</v>
      </c>
      <c r="I20" s="106">
        <v>0</v>
      </c>
      <c r="J20" s="106">
        <f t="shared" si="25"/>
        <v>0</v>
      </c>
      <c r="K20" s="169">
        <v>0</v>
      </c>
      <c r="L20" s="106">
        <v>0</v>
      </c>
      <c r="M20" s="106">
        <f t="shared" si="70"/>
        <v>0</v>
      </c>
      <c r="N20" s="169">
        <v>0</v>
      </c>
      <c r="O20" s="106">
        <v>0</v>
      </c>
      <c r="P20" s="106">
        <f t="shared" si="71"/>
        <v>0</v>
      </c>
      <c r="Q20" s="169">
        <v>0</v>
      </c>
      <c r="R20" s="106">
        <v>0</v>
      </c>
      <c r="S20" s="106">
        <f t="shared" si="72"/>
        <v>0</v>
      </c>
      <c r="T20" s="169">
        <v>0</v>
      </c>
      <c r="U20" s="106">
        <v>0</v>
      </c>
      <c r="V20" s="106">
        <f t="shared" si="73"/>
        <v>0</v>
      </c>
      <c r="W20" s="169">
        <v>0</v>
      </c>
      <c r="X20" s="106">
        <v>0</v>
      </c>
      <c r="Y20" s="106">
        <f t="shared" si="74"/>
        <v>0</v>
      </c>
      <c r="Z20" s="169">
        <v>0</v>
      </c>
      <c r="AA20" s="106">
        <v>0</v>
      </c>
      <c r="AB20" s="106">
        <f t="shared" si="75"/>
        <v>0</v>
      </c>
      <c r="AC20" s="169">
        <v>0</v>
      </c>
      <c r="AD20" s="106">
        <v>0</v>
      </c>
      <c r="AE20" s="106">
        <f t="shared" si="76"/>
        <v>0</v>
      </c>
      <c r="AF20" s="169">
        <v>0</v>
      </c>
      <c r="AG20" s="106">
        <v>0</v>
      </c>
      <c r="AH20" s="106">
        <f t="shared" si="77"/>
        <v>0</v>
      </c>
      <c r="AI20" s="169">
        <v>0</v>
      </c>
      <c r="AJ20" s="106">
        <v>0</v>
      </c>
      <c r="AK20" s="106">
        <f t="shared" si="78"/>
        <v>0</v>
      </c>
      <c r="AL20" s="169">
        <v>0</v>
      </c>
      <c r="AM20" s="106">
        <v>0</v>
      </c>
      <c r="AN20" s="106">
        <f t="shared" si="79"/>
        <v>0</v>
      </c>
      <c r="AO20" s="169">
        <v>0</v>
      </c>
      <c r="AP20" s="106">
        <v>0</v>
      </c>
      <c r="AQ20" s="106">
        <f t="shared" si="80"/>
        <v>0</v>
      </c>
      <c r="AR20" s="234"/>
    </row>
    <row r="21" spans="1:44" ht="30.75" customHeight="1">
      <c r="A21" s="237"/>
      <c r="B21" s="237"/>
      <c r="C21" s="237"/>
      <c r="D21" s="162" t="s">
        <v>261</v>
      </c>
      <c r="E21" s="106">
        <f t="shared" si="0"/>
        <v>0</v>
      </c>
      <c r="F21" s="106">
        <f t="shared" si="0"/>
        <v>0</v>
      </c>
      <c r="G21" s="121">
        <f t="shared" si="23"/>
        <v>0</v>
      </c>
      <c r="H21" s="169">
        <v>0</v>
      </c>
      <c r="I21" s="106">
        <v>0</v>
      </c>
      <c r="J21" s="106">
        <f t="shared" si="25"/>
        <v>0</v>
      </c>
      <c r="K21" s="169">
        <v>0</v>
      </c>
      <c r="L21" s="106">
        <v>0</v>
      </c>
      <c r="M21" s="106">
        <f t="shared" si="70"/>
        <v>0</v>
      </c>
      <c r="N21" s="169">
        <v>0</v>
      </c>
      <c r="O21" s="106">
        <v>0</v>
      </c>
      <c r="P21" s="106">
        <f t="shared" si="71"/>
        <v>0</v>
      </c>
      <c r="Q21" s="169">
        <v>0</v>
      </c>
      <c r="R21" s="106">
        <v>0</v>
      </c>
      <c r="S21" s="106">
        <f t="shared" si="72"/>
        <v>0</v>
      </c>
      <c r="T21" s="169">
        <v>0</v>
      </c>
      <c r="U21" s="106">
        <v>0</v>
      </c>
      <c r="V21" s="106">
        <f t="shared" si="73"/>
        <v>0</v>
      </c>
      <c r="W21" s="169">
        <v>0</v>
      </c>
      <c r="X21" s="106">
        <v>0</v>
      </c>
      <c r="Y21" s="106">
        <f t="shared" si="74"/>
        <v>0</v>
      </c>
      <c r="Z21" s="169">
        <v>0</v>
      </c>
      <c r="AA21" s="106">
        <v>0</v>
      </c>
      <c r="AB21" s="106">
        <f t="shared" si="75"/>
        <v>0</v>
      </c>
      <c r="AC21" s="169">
        <v>0</v>
      </c>
      <c r="AD21" s="106">
        <v>0</v>
      </c>
      <c r="AE21" s="106">
        <f t="shared" si="76"/>
        <v>0</v>
      </c>
      <c r="AF21" s="169">
        <v>0</v>
      </c>
      <c r="AG21" s="106">
        <v>0</v>
      </c>
      <c r="AH21" s="106">
        <f t="shared" si="77"/>
        <v>0</v>
      </c>
      <c r="AI21" s="169">
        <v>0</v>
      </c>
      <c r="AJ21" s="106">
        <v>0</v>
      </c>
      <c r="AK21" s="106">
        <f t="shared" si="78"/>
        <v>0</v>
      </c>
      <c r="AL21" s="169">
        <v>0</v>
      </c>
      <c r="AM21" s="106">
        <v>0</v>
      </c>
      <c r="AN21" s="106">
        <f t="shared" si="79"/>
        <v>0</v>
      </c>
      <c r="AO21" s="169">
        <v>0</v>
      </c>
      <c r="AP21" s="106">
        <v>0</v>
      </c>
      <c r="AQ21" s="106">
        <f t="shared" si="80"/>
        <v>0</v>
      </c>
      <c r="AR21" s="234"/>
    </row>
    <row r="22" spans="1:44" ht="22.5" customHeight="1">
      <c r="A22" s="230" t="s">
        <v>273</v>
      </c>
      <c r="B22" s="237"/>
      <c r="C22" s="237"/>
      <c r="D22" s="107" t="s">
        <v>41</v>
      </c>
      <c r="E22" s="106">
        <f t="shared" si="0"/>
        <v>0</v>
      </c>
      <c r="F22" s="106">
        <f t="shared" si="0"/>
        <v>0</v>
      </c>
      <c r="G22" s="121">
        <f t="shared" si="23"/>
        <v>0</v>
      </c>
      <c r="H22" s="169">
        <v>0</v>
      </c>
      <c r="I22" s="106">
        <v>0</v>
      </c>
      <c r="J22" s="106">
        <f t="shared" si="25"/>
        <v>0</v>
      </c>
      <c r="K22" s="169">
        <v>0</v>
      </c>
      <c r="L22" s="106">
        <v>0</v>
      </c>
      <c r="M22" s="106">
        <f t="shared" si="70"/>
        <v>0</v>
      </c>
      <c r="N22" s="169">
        <v>0</v>
      </c>
      <c r="O22" s="106">
        <v>0</v>
      </c>
      <c r="P22" s="106">
        <f t="shared" si="71"/>
        <v>0</v>
      </c>
      <c r="Q22" s="169">
        <v>0</v>
      </c>
      <c r="R22" s="106">
        <v>0</v>
      </c>
      <c r="S22" s="106">
        <f t="shared" si="72"/>
        <v>0</v>
      </c>
      <c r="T22" s="169">
        <v>0</v>
      </c>
      <c r="U22" s="106">
        <v>0</v>
      </c>
      <c r="V22" s="106">
        <f t="shared" si="73"/>
        <v>0</v>
      </c>
      <c r="W22" s="169">
        <v>0</v>
      </c>
      <c r="X22" s="106">
        <v>0</v>
      </c>
      <c r="Y22" s="106">
        <f t="shared" si="74"/>
        <v>0</v>
      </c>
      <c r="Z22" s="169">
        <v>0</v>
      </c>
      <c r="AA22" s="106">
        <v>0</v>
      </c>
      <c r="AB22" s="106">
        <f t="shared" si="75"/>
        <v>0</v>
      </c>
      <c r="AC22" s="169">
        <v>0</v>
      </c>
      <c r="AD22" s="106">
        <v>0</v>
      </c>
      <c r="AE22" s="106">
        <f t="shared" si="76"/>
        <v>0</v>
      </c>
      <c r="AF22" s="169">
        <v>0</v>
      </c>
      <c r="AG22" s="106">
        <v>0</v>
      </c>
      <c r="AH22" s="106">
        <f t="shared" si="77"/>
        <v>0</v>
      </c>
      <c r="AI22" s="169">
        <v>0</v>
      </c>
      <c r="AJ22" s="106">
        <v>0</v>
      </c>
      <c r="AK22" s="106">
        <f t="shared" si="78"/>
        <v>0</v>
      </c>
      <c r="AL22" s="169">
        <v>0</v>
      </c>
      <c r="AM22" s="106">
        <v>0</v>
      </c>
      <c r="AN22" s="106">
        <f t="shared" si="79"/>
        <v>0</v>
      </c>
      <c r="AO22" s="169">
        <v>0</v>
      </c>
      <c r="AP22" s="106">
        <v>0</v>
      </c>
      <c r="AQ22" s="106">
        <f t="shared" si="80"/>
        <v>0</v>
      </c>
      <c r="AR22" s="234"/>
    </row>
    <row r="23" spans="1:44" ht="30.75" customHeight="1">
      <c r="A23" s="237"/>
      <c r="B23" s="237"/>
      <c r="C23" s="237"/>
      <c r="D23" s="113" t="s">
        <v>37</v>
      </c>
      <c r="E23" s="106">
        <f t="shared" si="0"/>
        <v>0</v>
      </c>
      <c r="F23" s="106">
        <f t="shared" si="0"/>
        <v>0</v>
      </c>
      <c r="G23" s="121">
        <f t="shared" si="23"/>
        <v>0</v>
      </c>
      <c r="H23" s="169">
        <v>0</v>
      </c>
      <c r="I23" s="106">
        <v>0</v>
      </c>
      <c r="J23" s="106">
        <f t="shared" si="25"/>
        <v>0</v>
      </c>
      <c r="K23" s="169">
        <v>0</v>
      </c>
      <c r="L23" s="106">
        <v>0</v>
      </c>
      <c r="M23" s="106">
        <f t="shared" si="70"/>
        <v>0</v>
      </c>
      <c r="N23" s="169">
        <v>0</v>
      </c>
      <c r="O23" s="106">
        <v>0</v>
      </c>
      <c r="P23" s="106">
        <f t="shared" si="71"/>
        <v>0</v>
      </c>
      <c r="Q23" s="169">
        <v>0</v>
      </c>
      <c r="R23" s="106">
        <v>0</v>
      </c>
      <c r="S23" s="106">
        <f t="shared" si="72"/>
        <v>0</v>
      </c>
      <c r="T23" s="169">
        <v>0</v>
      </c>
      <c r="U23" s="106">
        <v>0</v>
      </c>
      <c r="V23" s="106">
        <f t="shared" si="73"/>
        <v>0</v>
      </c>
      <c r="W23" s="169">
        <v>0</v>
      </c>
      <c r="X23" s="106">
        <v>0</v>
      </c>
      <c r="Y23" s="106">
        <f t="shared" si="74"/>
        <v>0</v>
      </c>
      <c r="Z23" s="169">
        <v>0</v>
      </c>
      <c r="AA23" s="106">
        <v>0</v>
      </c>
      <c r="AB23" s="106">
        <f t="shared" si="75"/>
        <v>0</v>
      </c>
      <c r="AC23" s="169">
        <v>0</v>
      </c>
      <c r="AD23" s="106">
        <v>0</v>
      </c>
      <c r="AE23" s="106">
        <f t="shared" si="76"/>
        <v>0</v>
      </c>
      <c r="AF23" s="169">
        <v>0</v>
      </c>
      <c r="AG23" s="106">
        <v>0</v>
      </c>
      <c r="AH23" s="106">
        <f t="shared" si="77"/>
        <v>0</v>
      </c>
      <c r="AI23" s="169">
        <v>0</v>
      </c>
      <c r="AJ23" s="106">
        <v>0</v>
      </c>
      <c r="AK23" s="106">
        <f t="shared" si="78"/>
        <v>0</v>
      </c>
      <c r="AL23" s="169">
        <v>0</v>
      </c>
      <c r="AM23" s="106">
        <v>0</v>
      </c>
      <c r="AN23" s="106">
        <f t="shared" si="79"/>
        <v>0</v>
      </c>
      <c r="AO23" s="169">
        <v>0</v>
      </c>
      <c r="AP23" s="106">
        <v>0</v>
      </c>
      <c r="AQ23" s="106">
        <f t="shared" si="80"/>
        <v>0</v>
      </c>
      <c r="AR23" s="234"/>
    </row>
    <row r="24" spans="1:44" ht="30.75" customHeight="1">
      <c r="A24" s="237"/>
      <c r="B24" s="237"/>
      <c r="C24" s="237"/>
      <c r="D24" s="113" t="s">
        <v>2</v>
      </c>
      <c r="E24" s="106">
        <f t="shared" si="0"/>
        <v>0</v>
      </c>
      <c r="F24" s="106">
        <f t="shared" si="0"/>
        <v>0</v>
      </c>
      <c r="G24" s="121">
        <f t="shared" si="23"/>
        <v>0</v>
      </c>
      <c r="H24" s="169">
        <v>0</v>
      </c>
      <c r="I24" s="106">
        <v>0</v>
      </c>
      <c r="J24" s="106">
        <f t="shared" si="25"/>
        <v>0</v>
      </c>
      <c r="K24" s="169">
        <v>0</v>
      </c>
      <c r="L24" s="106">
        <v>0</v>
      </c>
      <c r="M24" s="106">
        <f t="shared" si="70"/>
        <v>0</v>
      </c>
      <c r="N24" s="169">
        <v>0</v>
      </c>
      <c r="O24" s="106">
        <v>0</v>
      </c>
      <c r="P24" s="106">
        <f t="shared" si="71"/>
        <v>0</v>
      </c>
      <c r="Q24" s="169">
        <v>0</v>
      </c>
      <c r="R24" s="106">
        <v>0</v>
      </c>
      <c r="S24" s="106">
        <f t="shared" si="72"/>
        <v>0</v>
      </c>
      <c r="T24" s="169">
        <v>0</v>
      </c>
      <c r="U24" s="106">
        <v>0</v>
      </c>
      <c r="V24" s="106">
        <f t="shared" si="73"/>
        <v>0</v>
      </c>
      <c r="W24" s="169">
        <v>0</v>
      </c>
      <c r="X24" s="106">
        <v>0</v>
      </c>
      <c r="Y24" s="106">
        <f t="shared" si="74"/>
        <v>0</v>
      </c>
      <c r="Z24" s="169">
        <v>0</v>
      </c>
      <c r="AA24" s="106">
        <v>0</v>
      </c>
      <c r="AB24" s="106">
        <f t="shared" si="75"/>
        <v>0</v>
      </c>
      <c r="AC24" s="169">
        <v>0</v>
      </c>
      <c r="AD24" s="106">
        <v>0</v>
      </c>
      <c r="AE24" s="106">
        <f t="shared" si="76"/>
        <v>0</v>
      </c>
      <c r="AF24" s="169">
        <v>0</v>
      </c>
      <c r="AG24" s="106">
        <v>0</v>
      </c>
      <c r="AH24" s="106">
        <f t="shared" si="77"/>
        <v>0</v>
      </c>
      <c r="AI24" s="169">
        <v>0</v>
      </c>
      <c r="AJ24" s="106">
        <v>0</v>
      </c>
      <c r="AK24" s="106">
        <f t="shared" si="78"/>
        <v>0</v>
      </c>
      <c r="AL24" s="169">
        <v>0</v>
      </c>
      <c r="AM24" s="106">
        <v>0</v>
      </c>
      <c r="AN24" s="106">
        <f t="shared" si="79"/>
        <v>0</v>
      </c>
      <c r="AO24" s="169">
        <v>0</v>
      </c>
      <c r="AP24" s="106">
        <v>0</v>
      </c>
      <c r="AQ24" s="106">
        <f t="shared" si="80"/>
        <v>0</v>
      </c>
      <c r="AR24" s="234"/>
    </row>
    <row r="25" spans="1:44" ht="18.75" customHeight="1">
      <c r="A25" s="237"/>
      <c r="B25" s="237"/>
      <c r="C25" s="237"/>
      <c r="D25" s="113" t="s">
        <v>43</v>
      </c>
      <c r="E25" s="106">
        <f t="shared" si="0"/>
        <v>0</v>
      </c>
      <c r="F25" s="106">
        <f t="shared" si="0"/>
        <v>0</v>
      </c>
      <c r="G25" s="121">
        <f t="shared" si="23"/>
        <v>0</v>
      </c>
      <c r="H25" s="169">
        <v>0</v>
      </c>
      <c r="I25" s="106">
        <v>0</v>
      </c>
      <c r="J25" s="106">
        <f t="shared" si="25"/>
        <v>0</v>
      </c>
      <c r="K25" s="169">
        <v>0</v>
      </c>
      <c r="L25" s="106">
        <v>0</v>
      </c>
      <c r="M25" s="106">
        <f t="shared" si="70"/>
        <v>0</v>
      </c>
      <c r="N25" s="169">
        <v>0</v>
      </c>
      <c r="O25" s="106">
        <v>0</v>
      </c>
      <c r="P25" s="106">
        <f t="shared" si="71"/>
        <v>0</v>
      </c>
      <c r="Q25" s="169">
        <v>0</v>
      </c>
      <c r="R25" s="106">
        <v>0</v>
      </c>
      <c r="S25" s="106">
        <f t="shared" si="72"/>
        <v>0</v>
      </c>
      <c r="T25" s="169">
        <v>0</v>
      </c>
      <c r="U25" s="106">
        <v>0</v>
      </c>
      <c r="V25" s="106">
        <f t="shared" si="73"/>
        <v>0</v>
      </c>
      <c r="W25" s="169">
        <v>0</v>
      </c>
      <c r="X25" s="106">
        <v>0</v>
      </c>
      <c r="Y25" s="106">
        <f t="shared" si="74"/>
        <v>0</v>
      </c>
      <c r="Z25" s="169">
        <v>0</v>
      </c>
      <c r="AA25" s="106">
        <v>0</v>
      </c>
      <c r="AB25" s="106">
        <f t="shared" si="75"/>
        <v>0</v>
      </c>
      <c r="AC25" s="169">
        <v>0</v>
      </c>
      <c r="AD25" s="106">
        <v>0</v>
      </c>
      <c r="AE25" s="106">
        <f t="shared" si="76"/>
        <v>0</v>
      </c>
      <c r="AF25" s="169">
        <v>0</v>
      </c>
      <c r="AG25" s="106">
        <v>0</v>
      </c>
      <c r="AH25" s="106">
        <f t="shared" si="77"/>
        <v>0</v>
      </c>
      <c r="AI25" s="169">
        <v>0</v>
      </c>
      <c r="AJ25" s="106">
        <v>0</v>
      </c>
      <c r="AK25" s="106">
        <f t="shared" si="78"/>
        <v>0</v>
      </c>
      <c r="AL25" s="169">
        <v>0</v>
      </c>
      <c r="AM25" s="106">
        <v>0</v>
      </c>
      <c r="AN25" s="106">
        <f t="shared" si="79"/>
        <v>0</v>
      </c>
      <c r="AO25" s="169">
        <v>0</v>
      </c>
      <c r="AP25" s="106">
        <v>0</v>
      </c>
      <c r="AQ25" s="106">
        <f t="shared" si="80"/>
        <v>0</v>
      </c>
      <c r="AR25" s="234"/>
    </row>
    <row r="26" spans="1:44" ht="30.75" customHeight="1">
      <c r="A26" s="237"/>
      <c r="B26" s="237"/>
      <c r="C26" s="237"/>
      <c r="D26" s="162" t="s">
        <v>261</v>
      </c>
      <c r="E26" s="106">
        <f t="shared" si="0"/>
        <v>0</v>
      </c>
      <c r="F26" s="106">
        <f t="shared" si="0"/>
        <v>0</v>
      </c>
      <c r="G26" s="121">
        <f t="shared" si="23"/>
        <v>0</v>
      </c>
      <c r="H26" s="169">
        <v>0</v>
      </c>
      <c r="I26" s="106">
        <v>0</v>
      </c>
      <c r="J26" s="106">
        <f t="shared" si="25"/>
        <v>0</v>
      </c>
      <c r="K26" s="169">
        <v>0</v>
      </c>
      <c r="L26" s="106">
        <v>0</v>
      </c>
      <c r="M26" s="106">
        <f t="shared" si="70"/>
        <v>0</v>
      </c>
      <c r="N26" s="169">
        <v>0</v>
      </c>
      <c r="O26" s="106">
        <v>0</v>
      </c>
      <c r="P26" s="106">
        <f t="shared" si="71"/>
        <v>0</v>
      </c>
      <c r="Q26" s="169">
        <v>0</v>
      </c>
      <c r="R26" s="106">
        <v>0</v>
      </c>
      <c r="S26" s="106">
        <f t="shared" si="72"/>
        <v>0</v>
      </c>
      <c r="T26" s="169">
        <v>0</v>
      </c>
      <c r="U26" s="106">
        <v>0</v>
      </c>
      <c r="V26" s="106">
        <f t="shared" si="73"/>
        <v>0</v>
      </c>
      <c r="W26" s="169">
        <v>0</v>
      </c>
      <c r="X26" s="106">
        <v>0</v>
      </c>
      <c r="Y26" s="106">
        <f t="shared" si="74"/>
        <v>0</v>
      </c>
      <c r="Z26" s="169">
        <v>0</v>
      </c>
      <c r="AA26" s="106">
        <v>0</v>
      </c>
      <c r="AB26" s="106">
        <f t="shared" si="75"/>
        <v>0</v>
      </c>
      <c r="AC26" s="169">
        <v>0</v>
      </c>
      <c r="AD26" s="106">
        <v>0</v>
      </c>
      <c r="AE26" s="106">
        <f t="shared" si="76"/>
        <v>0</v>
      </c>
      <c r="AF26" s="169">
        <v>0</v>
      </c>
      <c r="AG26" s="106">
        <v>0</v>
      </c>
      <c r="AH26" s="106">
        <f t="shared" si="77"/>
        <v>0</v>
      </c>
      <c r="AI26" s="169">
        <v>0</v>
      </c>
      <c r="AJ26" s="106">
        <v>0</v>
      </c>
      <c r="AK26" s="106">
        <f t="shared" si="78"/>
        <v>0</v>
      </c>
      <c r="AL26" s="169">
        <v>0</v>
      </c>
      <c r="AM26" s="106">
        <v>0</v>
      </c>
      <c r="AN26" s="106">
        <f t="shared" si="79"/>
        <v>0</v>
      </c>
      <c r="AO26" s="169">
        <v>0</v>
      </c>
      <c r="AP26" s="106">
        <v>0</v>
      </c>
      <c r="AQ26" s="106">
        <f t="shared" si="80"/>
        <v>0</v>
      </c>
      <c r="AR26" s="234"/>
    </row>
    <row r="27" spans="1:44" s="96" customFormat="1" ht="18.75" customHeight="1">
      <c r="A27" s="230" t="s">
        <v>266</v>
      </c>
      <c r="B27" s="237"/>
      <c r="C27" s="237"/>
      <c r="D27" s="107" t="s">
        <v>41</v>
      </c>
      <c r="E27" s="108">
        <f t="shared" si="0"/>
        <v>15766.6</v>
      </c>
      <c r="F27" s="108">
        <f t="shared" si="0"/>
        <v>5766.6</v>
      </c>
      <c r="G27" s="127">
        <f t="shared" si="23"/>
        <v>36.574784671393964</v>
      </c>
      <c r="H27" s="186">
        <f>SUM(H28:H31)</f>
        <v>0</v>
      </c>
      <c r="I27" s="108">
        <f>SUM(I28:I31)</f>
        <v>0</v>
      </c>
      <c r="J27" s="108">
        <f t="shared" si="25"/>
        <v>0</v>
      </c>
      <c r="K27" s="186">
        <f t="shared" ref="K27:L27" si="81">SUM(K28:K31)</f>
        <v>0</v>
      </c>
      <c r="L27" s="108">
        <f t="shared" si="81"/>
        <v>0</v>
      </c>
      <c r="M27" s="108">
        <f t="shared" si="70"/>
        <v>0</v>
      </c>
      <c r="N27" s="186">
        <f t="shared" ref="N27:O27" si="82">SUM(N28:N31)</f>
        <v>0</v>
      </c>
      <c r="O27" s="108">
        <f t="shared" si="82"/>
        <v>0</v>
      </c>
      <c r="P27" s="108">
        <f t="shared" si="71"/>
        <v>0</v>
      </c>
      <c r="Q27" s="186">
        <f t="shared" ref="Q27:R27" si="83">SUM(Q28:Q31)</f>
        <v>5280.8</v>
      </c>
      <c r="R27" s="108">
        <f t="shared" si="83"/>
        <v>5280.8</v>
      </c>
      <c r="S27" s="108">
        <f t="shared" si="72"/>
        <v>100</v>
      </c>
      <c r="T27" s="186">
        <f t="shared" ref="T27:U27" si="84">SUM(T28:T31)</f>
        <v>377.5</v>
      </c>
      <c r="U27" s="108">
        <f t="shared" si="84"/>
        <v>377.5</v>
      </c>
      <c r="V27" s="108">
        <f t="shared" si="73"/>
        <v>100</v>
      </c>
      <c r="W27" s="186">
        <f t="shared" ref="W27:X27" si="85">SUM(W28:W31)</f>
        <v>0</v>
      </c>
      <c r="X27" s="108">
        <f t="shared" si="85"/>
        <v>0</v>
      </c>
      <c r="Y27" s="108">
        <f t="shared" si="74"/>
        <v>0</v>
      </c>
      <c r="Z27" s="186">
        <f t="shared" ref="Z27:AA27" si="86">SUM(Z28:Z31)</f>
        <v>108.30000000000001</v>
      </c>
      <c r="AA27" s="108">
        <f t="shared" si="86"/>
        <v>108.30000000000001</v>
      </c>
      <c r="AB27" s="108">
        <f t="shared" si="75"/>
        <v>100</v>
      </c>
      <c r="AC27" s="186">
        <f t="shared" ref="AC27:AD27" si="87">SUM(AC28:AC31)</f>
        <v>0</v>
      </c>
      <c r="AD27" s="108">
        <f t="shared" si="87"/>
        <v>0</v>
      </c>
      <c r="AE27" s="108">
        <f t="shared" si="76"/>
        <v>0</v>
      </c>
      <c r="AF27" s="186">
        <f t="shared" ref="AF27:AG27" si="88">SUM(AF28:AF31)</f>
        <v>400</v>
      </c>
      <c r="AG27" s="108">
        <f t="shared" si="88"/>
        <v>0</v>
      </c>
      <c r="AH27" s="108">
        <f t="shared" si="77"/>
        <v>0</v>
      </c>
      <c r="AI27" s="186">
        <f t="shared" ref="AI27:AJ27" si="89">SUM(AI28:AI31)</f>
        <v>333.4</v>
      </c>
      <c r="AJ27" s="108">
        <f t="shared" si="89"/>
        <v>0</v>
      </c>
      <c r="AK27" s="108">
        <f t="shared" si="78"/>
        <v>0</v>
      </c>
      <c r="AL27" s="186">
        <f t="shared" ref="AL27:AM27" si="90">SUM(AL28:AL31)</f>
        <v>722</v>
      </c>
      <c r="AM27" s="108">
        <f t="shared" si="90"/>
        <v>0</v>
      </c>
      <c r="AN27" s="108">
        <f t="shared" si="79"/>
        <v>0</v>
      </c>
      <c r="AO27" s="186">
        <f t="shared" ref="AO27:AP27" si="91">SUM(AO28:AO31)</f>
        <v>8544.6</v>
      </c>
      <c r="AP27" s="108">
        <f t="shared" si="91"/>
        <v>0</v>
      </c>
      <c r="AQ27" s="108">
        <f t="shared" si="80"/>
        <v>0</v>
      </c>
      <c r="AR27" s="235"/>
    </row>
    <row r="28" spans="1:44" ht="31.5" customHeight="1">
      <c r="A28" s="237"/>
      <c r="B28" s="237"/>
      <c r="C28" s="237"/>
      <c r="D28" s="113" t="s">
        <v>37</v>
      </c>
      <c r="E28" s="106">
        <f t="shared" ref="E28:F36" si="92">H28+K28+N28+Q28+T28+W28+Z28+AC28+AF28+AI28+AL28+AO28</f>
        <v>0</v>
      </c>
      <c r="F28" s="106">
        <f t="shared" si="92"/>
        <v>0</v>
      </c>
      <c r="G28" s="121">
        <f t="shared" si="23"/>
        <v>0</v>
      </c>
      <c r="H28" s="169">
        <f t="shared" ref="H28:I31" si="93">H44+H64</f>
        <v>0</v>
      </c>
      <c r="I28" s="106">
        <f t="shared" si="93"/>
        <v>0</v>
      </c>
      <c r="J28" s="106">
        <f t="shared" si="25"/>
        <v>0</v>
      </c>
      <c r="K28" s="169">
        <f t="shared" ref="K28:L28" si="94">K44+K64</f>
        <v>0</v>
      </c>
      <c r="L28" s="106">
        <f t="shared" si="94"/>
        <v>0</v>
      </c>
      <c r="M28" s="106">
        <f t="shared" si="70"/>
        <v>0</v>
      </c>
      <c r="N28" s="169">
        <f t="shared" ref="N28:O28" si="95">N44+N64</f>
        <v>0</v>
      </c>
      <c r="O28" s="106">
        <f t="shared" si="95"/>
        <v>0</v>
      </c>
      <c r="P28" s="106">
        <f t="shared" si="71"/>
        <v>0</v>
      </c>
      <c r="Q28" s="169">
        <f t="shared" ref="Q28:R28" si="96">Q44+Q64</f>
        <v>0</v>
      </c>
      <c r="R28" s="106">
        <f t="shared" si="96"/>
        <v>0</v>
      </c>
      <c r="S28" s="106">
        <f t="shared" si="72"/>
        <v>0</v>
      </c>
      <c r="T28" s="169">
        <f t="shared" ref="T28:U28" si="97">T44+T64</f>
        <v>0</v>
      </c>
      <c r="U28" s="106">
        <f t="shared" si="97"/>
        <v>0</v>
      </c>
      <c r="V28" s="106">
        <f t="shared" si="73"/>
        <v>0</v>
      </c>
      <c r="W28" s="169">
        <f t="shared" ref="W28:X28" si="98">W44+W64</f>
        <v>0</v>
      </c>
      <c r="X28" s="106">
        <f t="shared" si="98"/>
        <v>0</v>
      </c>
      <c r="Y28" s="106">
        <f t="shared" si="74"/>
        <v>0</v>
      </c>
      <c r="Z28" s="169">
        <f t="shared" ref="Z28:AA28" si="99">Z44+Z64</f>
        <v>0</v>
      </c>
      <c r="AA28" s="106">
        <f t="shared" si="99"/>
        <v>0</v>
      </c>
      <c r="AB28" s="106">
        <f t="shared" si="75"/>
        <v>0</v>
      </c>
      <c r="AC28" s="169">
        <f t="shared" ref="AC28:AD28" si="100">AC44+AC64</f>
        <v>0</v>
      </c>
      <c r="AD28" s="106">
        <f t="shared" si="100"/>
        <v>0</v>
      </c>
      <c r="AE28" s="106">
        <f t="shared" si="76"/>
        <v>0</v>
      </c>
      <c r="AF28" s="169">
        <f t="shared" ref="AF28:AG28" si="101">AF44+AF64</f>
        <v>0</v>
      </c>
      <c r="AG28" s="106">
        <f t="shared" si="101"/>
        <v>0</v>
      </c>
      <c r="AH28" s="106">
        <f t="shared" si="77"/>
        <v>0</v>
      </c>
      <c r="AI28" s="169">
        <f t="shared" ref="AI28:AJ28" si="102">AI44+AI64</f>
        <v>0</v>
      </c>
      <c r="AJ28" s="106">
        <f t="shared" si="102"/>
        <v>0</v>
      </c>
      <c r="AK28" s="106">
        <f t="shared" si="78"/>
        <v>0</v>
      </c>
      <c r="AL28" s="169">
        <f t="shared" ref="AL28:AM28" si="103">AL44+AL64</f>
        <v>0</v>
      </c>
      <c r="AM28" s="106">
        <f t="shared" si="103"/>
        <v>0</v>
      </c>
      <c r="AN28" s="106">
        <f t="shared" si="79"/>
        <v>0</v>
      </c>
      <c r="AO28" s="169">
        <f t="shared" ref="AO28:AP28" si="104">AO44+AO64</f>
        <v>0</v>
      </c>
      <c r="AP28" s="106">
        <f t="shared" si="104"/>
        <v>0</v>
      </c>
      <c r="AQ28" s="106">
        <f t="shared" si="80"/>
        <v>0</v>
      </c>
      <c r="AR28" s="235"/>
    </row>
    <row r="29" spans="1:44" ht="33.6" customHeight="1">
      <c r="A29" s="237"/>
      <c r="B29" s="237"/>
      <c r="C29" s="237"/>
      <c r="D29" s="113" t="s">
        <v>2</v>
      </c>
      <c r="E29" s="106">
        <f t="shared" si="92"/>
        <v>0</v>
      </c>
      <c r="F29" s="106">
        <f t="shared" si="92"/>
        <v>0</v>
      </c>
      <c r="G29" s="121">
        <f t="shared" si="23"/>
        <v>0</v>
      </c>
      <c r="H29" s="169">
        <f t="shared" si="93"/>
        <v>0</v>
      </c>
      <c r="I29" s="106">
        <f t="shared" si="93"/>
        <v>0</v>
      </c>
      <c r="J29" s="106">
        <f t="shared" si="25"/>
        <v>0</v>
      </c>
      <c r="K29" s="169">
        <f t="shared" ref="K29:L29" si="105">K45+K65</f>
        <v>0</v>
      </c>
      <c r="L29" s="106">
        <f t="shared" si="105"/>
        <v>0</v>
      </c>
      <c r="M29" s="106">
        <f t="shared" si="70"/>
        <v>0</v>
      </c>
      <c r="N29" s="169">
        <f t="shared" ref="N29:O29" si="106">N45+N65</f>
        <v>0</v>
      </c>
      <c r="O29" s="106">
        <f t="shared" si="106"/>
        <v>0</v>
      </c>
      <c r="P29" s="106">
        <f t="shared" si="71"/>
        <v>0</v>
      </c>
      <c r="Q29" s="169">
        <f t="shared" ref="Q29:R29" si="107">Q45+Q65</f>
        <v>0</v>
      </c>
      <c r="R29" s="106">
        <f t="shared" si="107"/>
        <v>0</v>
      </c>
      <c r="S29" s="106">
        <f t="shared" si="72"/>
        <v>0</v>
      </c>
      <c r="T29" s="169">
        <f t="shared" ref="T29:U29" si="108">T45+T65</f>
        <v>0</v>
      </c>
      <c r="U29" s="106">
        <f t="shared" si="108"/>
        <v>0</v>
      </c>
      <c r="V29" s="106">
        <f t="shared" si="73"/>
        <v>0</v>
      </c>
      <c r="W29" s="169">
        <f t="shared" ref="W29:X29" si="109">W45+W65</f>
        <v>0</v>
      </c>
      <c r="X29" s="106">
        <f t="shared" si="109"/>
        <v>0</v>
      </c>
      <c r="Y29" s="106">
        <f t="shared" si="74"/>
        <v>0</v>
      </c>
      <c r="Z29" s="169">
        <f t="shared" ref="Z29:AA29" si="110">Z45+Z65</f>
        <v>0</v>
      </c>
      <c r="AA29" s="106">
        <f t="shared" si="110"/>
        <v>0</v>
      </c>
      <c r="AB29" s="106">
        <f t="shared" si="75"/>
        <v>0</v>
      </c>
      <c r="AC29" s="169">
        <f t="shared" ref="AC29:AD29" si="111">AC45+AC65</f>
        <v>0</v>
      </c>
      <c r="AD29" s="106">
        <f t="shared" si="111"/>
        <v>0</v>
      </c>
      <c r="AE29" s="106">
        <f t="shared" si="76"/>
        <v>0</v>
      </c>
      <c r="AF29" s="169">
        <f t="shared" ref="AF29:AG29" si="112">AF45+AF65</f>
        <v>0</v>
      </c>
      <c r="AG29" s="106">
        <f t="shared" si="112"/>
        <v>0</v>
      </c>
      <c r="AH29" s="106">
        <f t="shared" si="77"/>
        <v>0</v>
      </c>
      <c r="AI29" s="169">
        <f t="shared" ref="AI29:AJ29" si="113">AI45+AI65</f>
        <v>0</v>
      </c>
      <c r="AJ29" s="106">
        <f t="shared" si="113"/>
        <v>0</v>
      </c>
      <c r="AK29" s="106">
        <f t="shared" si="78"/>
        <v>0</v>
      </c>
      <c r="AL29" s="169">
        <f t="shared" ref="AL29:AM29" si="114">AL45+AL65</f>
        <v>0</v>
      </c>
      <c r="AM29" s="106">
        <f t="shared" si="114"/>
        <v>0</v>
      </c>
      <c r="AN29" s="106">
        <f t="shared" si="79"/>
        <v>0</v>
      </c>
      <c r="AO29" s="169">
        <f t="shared" ref="AO29:AP29" si="115">AO45+AO65</f>
        <v>0</v>
      </c>
      <c r="AP29" s="106">
        <f t="shared" si="115"/>
        <v>0</v>
      </c>
      <c r="AQ29" s="106">
        <f t="shared" si="80"/>
        <v>0</v>
      </c>
      <c r="AR29" s="235"/>
    </row>
    <row r="30" spans="1:44" ht="15.75" customHeight="1">
      <c r="A30" s="237"/>
      <c r="B30" s="237"/>
      <c r="C30" s="237"/>
      <c r="D30" s="113" t="s">
        <v>43</v>
      </c>
      <c r="E30" s="106">
        <f t="shared" si="92"/>
        <v>15766.6</v>
      </c>
      <c r="F30" s="106">
        <f>I30+L30+O30+R30+U30+X30+AA30+AD30+AG30+AJ30+AM30+AP30</f>
        <v>5766.6</v>
      </c>
      <c r="G30" s="121">
        <f t="shared" si="23"/>
        <v>36.574784671393964</v>
      </c>
      <c r="H30" s="169">
        <f t="shared" si="93"/>
        <v>0</v>
      </c>
      <c r="I30" s="106">
        <f t="shared" si="93"/>
        <v>0</v>
      </c>
      <c r="J30" s="106">
        <f t="shared" si="25"/>
        <v>0</v>
      </c>
      <c r="K30" s="169">
        <f t="shared" ref="K30:L30" si="116">K46+K66</f>
        <v>0</v>
      </c>
      <c r="L30" s="106">
        <f t="shared" si="116"/>
        <v>0</v>
      </c>
      <c r="M30" s="106">
        <f t="shared" si="70"/>
        <v>0</v>
      </c>
      <c r="N30" s="169">
        <f t="shared" ref="N30:O30" si="117">N46+N66</f>
        <v>0</v>
      </c>
      <c r="O30" s="106">
        <f t="shared" si="117"/>
        <v>0</v>
      </c>
      <c r="P30" s="106">
        <f t="shared" si="71"/>
        <v>0</v>
      </c>
      <c r="Q30" s="169">
        <f t="shared" ref="Q30:R30" si="118">Q46+Q66</f>
        <v>5280.8</v>
      </c>
      <c r="R30" s="106">
        <f t="shared" si="118"/>
        <v>5280.8</v>
      </c>
      <c r="S30" s="106">
        <f t="shared" si="72"/>
        <v>100</v>
      </c>
      <c r="T30" s="169">
        <f t="shared" ref="T30:U30" si="119">T46+T66</f>
        <v>377.5</v>
      </c>
      <c r="U30" s="106">
        <f t="shared" si="119"/>
        <v>377.5</v>
      </c>
      <c r="V30" s="106">
        <f t="shared" si="73"/>
        <v>100</v>
      </c>
      <c r="W30" s="169">
        <f t="shared" ref="W30:X30" si="120">W46+W66</f>
        <v>0</v>
      </c>
      <c r="X30" s="106">
        <f t="shared" si="120"/>
        <v>0</v>
      </c>
      <c r="Y30" s="106">
        <f t="shared" si="74"/>
        <v>0</v>
      </c>
      <c r="Z30" s="169">
        <f t="shared" ref="Z30:AA30" si="121">Z46+Z66</f>
        <v>108.30000000000001</v>
      </c>
      <c r="AA30" s="106">
        <f t="shared" si="121"/>
        <v>108.30000000000001</v>
      </c>
      <c r="AB30" s="106">
        <f t="shared" si="75"/>
        <v>100</v>
      </c>
      <c r="AC30" s="169">
        <f t="shared" ref="AC30:AD30" si="122">AC46+AC66</f>
        <v>0</v>
      </c>
      <c r="AD30" s="106">
        <f t="shared" si="122"/>
        <v>0</v>
      </c>
      <c r="AE30" s="106">
        <f t="shared" si="76"/>
        <v>0</v>
      </c>
      <c r="AF30" s="169">
        <f t="shared" ref="AF30:AG30" si="123">AF46+AF66</f>
        <v>400</v>
      </c>
      <c r="AG30" s="106"/>
      <c r="AH30" s="106">
        <f t="shared" si="77"/>
        <v>0</v>
      </c>
      <c r="AI30" s="169">
        <f t="shared" ref="AI30:AJ30" si="124">AI46+AI66</f>
        <v>333.4</v>
      </c>
      <c r="AJ30" s="106">
        <f t="shared" si="124"/>
        <v>0</v>
      </c>
      <c r="AK30" s="106">
        <f t="shared" si="78"/>
        <v>0</v>
      </c>
      <c r="AL30" s="169">
        <f t="shared" ref="AL30:AM30" si="125">AL46+AL66</f>
        <v>722</v>
      </c>
      <c r="AM30" s="106">
        <f t="shared" si="125"/>
        <v>0</v>
      </c>
      <c r="AN30" s="106">
        <f t="shared" si="79"/>
        <v>0</v>
      </c>
      <c r="AO30" s="169">
        <f t="shared" ref="AO30:AP30" si="126">AO46+AO66</f>
        <v>8544.6</v>
      </c>
      <c r="AP30" s="106">
        <f t="shared" si="126"/>
        <v>0</v>
      </c>
      <c r="AQ30" s="106">
        <f t="shared" si="80"/>
        <v>0</v>
      </c>
      <c r="AR30" s="235"/>
    </row>
    <row r="31" spans="1:44" ht="34.9" customHeight="1">
      <c r="A31" s="237"/>
      <c r="B31" s="237"/>
      <c r="C31" s="237"/>
      <c r="D31" s="162" t="s">
        <v>261</v>
      </c>
      <c r="E31" s="106">
        <f t="shared" si="92"/>
        <v>0</v>
      </c>
      <c r="F31" s="106">
        <f t="shared" si="92"/>
        <v>0</v>
      </c>
      <c r="G31" s="121">
        <f t="shared" si="23"/>
        <v>0</v>
      </c>
      <c r="H31" s="169">
        <f t="shared" si="93"/>
        <v>0</v>
      </c>
      <c r="I31" s="106">
        <f t="shared" si="93"/>
        <v>0</v>
      </c>
      <c r="J31" s="106">
        <f t="shared" si="25"/>
        <v>0</v>
      </c>
      <c r="K31" s="169">
        <f t="shared" ref="K31:L31" si="127">K47+K67</f>
        <v>0</v>
      </c>
      <c r="L31" s="106">
        <f t="shared" si="127"/>
        <v>0</v>
      </c>
      <c r="M31" s="106">
        <f t="shared" si="70"/>
        <v>0</v>
      </c>
      <c r="N31" s="169">
        <f t="shared" ref="N31:O31" si="128">N47+N67</f>
        <v>0</v>
      </c>
      <c r="O31" s="106">
        <f t="shared" si="128"/>
        <v>0</v>
      </c>
      <c r="P31" s="106">
        <f t="shared" si="71"/>
        <v>0</v>
      </c>
      <c r="Q31" s="169">
        <f t="shared" ref="Q31:R31" si="129">Q47+Q67</f>
        <v>0</v>
      </c>
      <c r="R31" s="106">
        <f t="shared" si="129"/>
        <v>0</v>
      </c>
      <c r="S31" s="106">
        <f t="shared" si="72"/>
        <v>0</v>
      </c>
      <c r="T31" s="169">
        <f t="shared" ref="T31:U31" si="130">T47+T67</f>
        <v>0</v>
      </c>
      <c r="U31" s="106">
        <f t="shared" si="130"/>
        <v>0</v>
      </c>
      <c r="V31" s="106">
        <f t="shared" si="73"/>
        <v>0</v>
      </c>
      <c r="W31" s="169">
        <f t="shared" ref="W31:X31" si="131">W47+W67</f>
        <v>0</v>
      </c>
      <c r="X31" s="106">
        <f t="shared" si="131"/>
        <v>0</v>
      </c>
      <c r="Y31" s="106">
        <f t="shared" si="74"/>
        <v>0</v>
      </c>
      <c r="Z31" s="169">
        <f t="shared" ref="Z31:AA31" si="132">Z47+Z67</f>
        <v>0</v>
      </c>
      <c r="AA31" s="106">
        <f t="shared" si="132"/>
        <v>0</v>
      </c>
      <c r="AB31" s="106">
        <f t="shared" si="75"/>
        <v>0</v>
      </c>
      <c r="AC31" s="169">
        <f t="shared" ref="AC31:AD31" si="133">AC47+AC67</f>
        <v>0</v>
      </c>
      <c r="AD31" s="106">
        <f t="shared" si="133"/>
        <v>0</v>
      </c>
      <c r="AE31" s="106">
        <f t="shared" si="76"/>
        <v>0</v>
      </c>
      <c r="AF31" s="169">
        <f t="shared" ref="AF31:AG31" si="134">AF47+AF67</f>
        <v>0</v>
      </c>
      <c r="AG31" s="106">
        <f t="shared" si="134"/>
        <v>0</v>
      </c>
      <c r="AH31" s="106">
        <f t="shared" si="77"/>
        <v>0</v>
      </c>
      <c r="AI31" s="169">
        <f t="shared" ref="AI31:AJ31" si="135">AI47+AI67</f>
        <v>0</v>
      </c>
      <c r="AJ31" s="106">
        <f t="shared" si="135"/>
        <v>0</v>
      </c>
      <c r="AK31" s="106">
        <f t="shared" si="78"/>
        <v>0</v>
      </c>
      <c r="AL31" s="169">
        <f t="shared" ref="AL31:AM31" si="136">AL47+AL67</f>
        <v>0</v>
      </c>
      <c r="AM31" s="106">
        <f t="shared" si="136"/>
        <v>0</v>
      </c>
      <c r="AN31" s="106">
        <f t="shared" si="79"/>
        <v>0</v>
      </c>
      <c r="AO31" s="169">
        <f t="shared" ref="AO31:AP31" si="137">AO47+AO67</f>
        <v>0</v>
      </c>
      <c r="AP31" s="106">
        <f t="shared" si="137"/>
        <v>0</v>
      </c>
      <c r="AQ31" s="106">
        <f t="shared" si="80"/>
        <v>0</v>
      </c>
      <c r="AR31" s="235"/>
    </row>
    <row r="32" spans="1:44" s="96" customFormat="1" ht="17.25" customHeight="1">
      <c r="A32" s="230" t="s">
        <v>265</v>
      </c>
      <c r="B32" s="237"/>
      <c r="C32" s="237"/>
      <c r="D32" s="107" t="s">
        <v>41</v>
      </c>
      <c r="E32" s="108" t="s">
        <v>276</v>
      </c>
      <c r="F32" s="108">
        <f t="shared" si="92"/>
        <v>0</v>
      </c>
      <c r="G32" s="127">
        <f t="shared" si="23"/>
        <v>0</v>
      </c>
      <c r="H32" s="186">
        <v>0</v>
      </c>
      <c r="I32" s="108">
        <v>0</v>
      </c>
      <c r="J32" s="108">
        <f t="shared" si="25"/>
        <v>0</v>
      </c>
      <c r="K32" s="186">
        <v>0</v>
      </c>
      <c r="L32" s="108">
        <v>0</v>
      </c>
      <c r="M32" s="108">
        <f t="shared" si="70"/>
        <v>0</v>
      </c>
      <c r="N32" s="186">
        <v>0</v>
      </c>
      <c r="O32" s="108">
        <v>0</v>
      </c>
      <c r="P32" s="108">
        <f t="shared" si="71"/>
        <v>0</v>
      </c>
      <c r="Q32" s="186">
        <v>0</v>
      </c>
      <c r="R32" s="108">
        <v>0</v>
      </c>
      <c r="S32" s="108">
        <f t="shared" si="72"/>
        <v>0</v>
      </c>
      <c r="T32" s="186">
        <v>0</v>
      </c>
      <c r="U32" s="108">
        <v>0</v>
      </c>
      <c r="V32" s="108">
        <f t="shared" si="73"/>
        <v>0</v>
      </c>
      <c r="W32" s="186">
        <v>0</v>
      </c>
      <c r="X32" s="108">
        <v>0</v>
      </c>
      <c r="Y32" s="108">
        <f t="shared" si="74"/>
        <v>0</v>
      </c>
      <c r="Z32" s="186">
        <v>0</v>
      </c>
      <c r="AA32" s="108">
        <v>0</v>
      </c>
      <c r="AB32" s="108">
        <f t="shared" si="75"/>
        <v>0</v>
      </c>
      <c r="AC32" s="186">
        <v>0</v>
      </c>
      <c r="AD32" s="108">
        <v>0</v>
      </c>
      <c r="AE32" s="108">
        <f t="shared" si="76"/>
        <v>0</v>
      </c>
      <c r="AF32" s="186">
        <v>0</v>
      </c>
      <c r="AG32" s="108">
        <v>0</v>
      </c>
      <c r="AH32" s="108">
        <f t="shared" si="77"/>
        <v>0</v>
      </c>
      <c r="AI32" s="186">
        <v>0</v>
      </c>
      <c r="AJ32" s="108">
        <v>0</v>
      </c>
      <c r="AK32" s="108">
        <f t="shared" si="78"/>
        <v>0</v>
      </c>
      <c r="AL32" s="186">
        <v>0</v>
      </c>
      <c r="AM32" s="108">
        <v>0</v>
      </c>
      <c r="AN32" s="108">
        <f t="shared" si="79"/>
        <v>0</v>
      </c>
      <c r="AO32" s="186">
        <v>0</v>
      </c>
      <c r="AP32" s="108">
        <v>0</v>
      </c>
      <c r="AQ32" s="108">
        <f t="shared" si="80"/>
        <v>0</v>
      </c>
      <c r="AR32" s="235"/>
    </row>
    <row r="33" spans="1:44" ht="31.5" customHeight="1">
      <c r="A33" s="237"/>
      <c r="B33" s="237"/>
      <c r="C33" s="237"/>
      <c r="D33" s="113" t="s">
        <v>37</v>
      </c>
      <c r="E33" s="106">
        <f t="shared" si="92"/>
        <v>0</v>
      </c>
      <c r="F33" s="106">
        <f t="shared" si="92"/>
        <v>0</v>
      </c>
      <c r="G33" s="121">
        <f t="shared" si="23"/>
        <v>0</v>
      </c>
      <c r="H33" s="169">
        <v>0</v>
      </c>
      <c r="I33" s="106">
        <v>0</v>
      </c>
      <c r="J33" s="106">
        <f t="shared" si="25"/>
        <v>0</v>
      </c>
      <c r="K33" s="169">
        <v>0</v>
      </c>
      <c r="L33" s="106">
        <v>0</v>
      </c>
      <c r="M33" s="106">
        <f t="shared" si="70"/>
        <v>0</v>
      </c>
      <c r="N33" s="169">
        <v>0</v>
      </c>
      <c r="O33" s="106">
        <v>0</v>
      </c>
      <c r="P33" s="106">
        <f t="shared" si="71"/>
        <v>0</v>
      </c>
      <c r="Q33" s="169">
        <v>0</v>
      </c>
      <c r="R33" s="106">
        <v>0</v>
      </c>
      <c r="S33" s="106">
        <f t="shared" si="72"/>
        <v>0</v>
      </c>
      <c r="T33" s="169">
        <v>0</v>
      </c>
      <c r="U33" s="106">
        <v>0</v>
      </c>
      <c r="V33" s="106">
        <f t="shared" si="73"/>
        <v>0</v>
      </c>
      <c r="W33" s="169">
        <v>0</v>
      </c>
      <c r="X33" s="106">
        <v>0</v>
      </c>
      <c r="Y33" s="106">
        <f t="shared" si="74"/>
        <v>0</v>
      </c>
      <c r="Z33" s="169">
        <v>0</v>
      </c>
      <c r="AA33" s="106">
        <v>0</v>
      </c>
      <c r="AB33" s="106">
        <f t="shared" si="75"/>
        <v>0</v>
      </c>
      <c r="AC33" s="169">
        <v>0</v>
      </c>
      <c r="AD33" s="106">
        <v>0</v>
      </c>
      <c r="AE33" s="106">
        <f t="shared" si="76"/>
        <v>0</v>
      </c>
      <c r="AF33" s="169">
        <v>0</v>
      </c>
      <c r="AG33" s="106">
        <v>0</v>
      </c>
      <c r="AH33" s="106">
        <f t="shared" si="77"/>
        <v>0</v>
      </c>
      <c r="AI33" s="169">
        <v>0</v>
      </c>
      <c r="AJ33" s="106">
        <v>0</v>
      </c>
      <c r="AK33" s="106">
        <f t="shared" si="78"/>
        <v>0</v>
      </c>
      <c r="AL33" s="169">
        <v>0</v>
      </c>
      <c r="AM33" s="106">
        <v>0</v>
      </c>
      <c r="AN33" s="106">
        <f t="shared" si="79"/>
        <v>0</v>
      </c>
      <c r="AO33" s="169">
        <v>0</v>
      </c>
      <c r="AP33" s="106">
        <v>0</v>
      </c>
      <c r="AQ33" s="106">
        <f t="shared" si="80"/>
        <v>0</v>
      </c>
      <c r="AR33" s="235"/>
    </row>
    <row r="34" spans="1:44" ht="31.15" customHeight="1">
      <c r="A34" s="237"/>
      <c r="B34" s="237"/>
      <c r="C34" s="237"/>
      <c r="D34" s="113" t="s">
        <v>2</v>
      </c>
      <c r="E34" s="106">
        <f t="shared" si="92"/>
        <v>0</v>
      </c>
      <c r="F34" s="106">
        <f t="shared" si="92"/>
        <v>0</v>
      </c>
      <c r="G34" s="121">
        <f t="shared" si="23"/>
        <v>0</v>
      </c>
      <c r="H34" s="169">
        <v>0</v>
      </c>
      <c r="I34" s="106">
        <v>0</v>
      </c>
      <c r="J34" s="106">
        <f t="shared" si="25"/>
        <v>0</v>
      </c>
      <c r="K34" s="169">
        <v>0</v>
      </c>
      <c r="L34" s="106">
        <v>0</v>
      </c>
      <c r="M34" s="106">
        <f t="shared" si="70"/>
        <v>0</v>
      </c>
      <c r="N34" s="169">
        <v>0</v>
      </c>
      <c r="O34" s="106">
        <v>0</v>
      </c>
      <c r="P34" s="106">
        <f t="shared" si="71"/>
        <v>0</v>
      </c>
      <c r="Q34" s="169">
        <v>0</v>
      </c>
      <c r="R34" s="106">
        <v>0</v>
      </c>
      <c r="S34" s="106">
        <f t="shared" si="72"/>
        <v>0</v>
      </c>
      <c r="T34" s="169">
        <v>0</v>
      </c>
      <c r="U34" s="106">
        <v>0</v>
      </c>
      <c r="V34" s="106">
        <f t="shared" si="73"/>
        <v>0</v>
      </c>
      <c r="W34" s="169">
        <v>0</v>
      </c>
      <c r="X34" s="106">
        <v>0</v>
      </c>
      <c r="Y34" s="106">
        <f t="shared" si="74"/>
        <v>0</v>
      </c>
      <c r="Z34" s="169">
        <v>0</v>
      </c>
      <c r="AA34" s="106">
        <v>0</v>
      </c>
      <c r="AB34" s="106">
        <f t="shared" si="75"/>
        <v>0</v>
      </c>
      <c r="AC34" s="169">
        <v>0</v>
      </c>
      <c r="AD34" s="106">
        <v>0</v>
      </c>
      <c r="AE34" s="106">
        <f t="shared" si="76"/>
        <v>0</v>
      </c>
      <c r="AF34" s="169">
        <v>0</v>
      </c>
      <c r="AG34" s="106">
        <v>0</v>
      </c>
      <c r="AH34" s="106">
        <f t="shared" si="77"/>
        <v>0</v>
      </c>
      <c r="AI34" s="169">
        <v>0</v>
      </c>
      <c r="AJ34" s="106">
        <v>0</v>
      </c>
      <c r="AK34" s="106">
        <f t="shared" si="78"/>
        <v>0</v>
      </c>
      <c r="AL34" s="169">
        <v>0</v>
      </c>
      <c r="AM34" s="106">
        <v>0</v>
      </c>
      <c r="AN34" s="106">
        <f t="shared" si="79"/>
        <v>0</v>
      </c>
      <c r="AO34" s="169">
        <v>0</v>
      </c>
      <c r="AP34" s="106">
        <v>0</v>
      </c>
      <c r="AQ34" s="106">
        <f t="shared" si="80"/>
        <v>0</v>
      </c>
      <c r="AR34" s="235"/>
    </row>
    <row r="35" spans="1:44" ht="15.75">
      <c r="A35" s="237"/>
      <c r="B35" s="237"/>
      <c r="C35" s="237"/>
      <c r="D35" s="113" t="s">
        <v>43</v>
      </c>
      <c r="E35" s="106">
        <f>-F34</f>
        <v>0</v>
      </c>
      <c r="F35" s="106">
        <f t="shared" si="92"/>
        <v>0</v>
      </c>
      <c r="G35" s="121">
        <f t="shared" si="23"/>
        <v>0</v>
      </c>
      <c r="H35" s="169">
        <v>0</v>
      </c>
      <c r="I35" s="106">
        <v>0</v>
      </c>
      <c r="J35" s="106">
        <f t="shared" si="25"/>
        <v>0</v>
      </c>
      <c r="K35" s="169">
        <v>0</v>
      </c>
      <c r="L35" s="106">
        <v>0</v>
      </c>
      <c r="M35" s="106">
        <f t="shared" si="70"/>
        <v>0</v>
      </c>
      <c r="N35" s="169">
        <v>0</v>
      </c>
      <c r="O35" s="106">
        <v>0</v>
      </c>
      <c r="P35" s="106">
        <f t="shared" si="71"/>
        <v>0</v>
      </c>
      <c r="Q35" s="169">
        <v>0</v>
      </c>
      <c r="R35" s="106">
        <v>0</v>
      </c>
      <c r="S35" s="106">
        <f t="shared" si="72"/>
        <v>0</v>
      </c>
      <c r="T35" s="169">
        <v>0</v>
      </c>
      <c r="U35" s="106">
        <v>0</v>
      </c>
      <c r="V35" s="106">
        <f t="shared" si="73"/>
        <v>0</v>
      </c>
      <c r="W35" s="169">
        <v>0</v>
      </c>
      <c r="X35" s="106">
        <v>0</v>
      </c>
      <c r="Y35" s="106">
        <f t="shared" si="74"/>
        <v>0</v>
      </c>
      <c r="Z35" s="169">
        <v>0</v>
      </c>
      <c r="AA35" s="106">
        <v>0</v>
      </c>
      <c r="AB35" s="106">
        <f t="shared" si="75"/>
        <v>0</v>
      </c>
      <c r="AC35" s="169">
        <v>0</v>
      </c>
      <c r="AD35" s="106">
        <v>0</v>
      </c>
      <c r="AE35" s="106">
        <f t="shared" si="76"/>
        <v>0</v>
      </c>
      <c r="AF35" s="169">
        <v>0</v>
      </c>
      <c r="AG35" s="106">
        <v>0</v>
      </c>
      <c r="AH35" s="106">
        <f t="shared" si="77"/>
        <v>0</v>
      </c>
      <c r="AI35" s="169">
        <v>0</v>
      </c>
      <c r="AJ35" s="106">
        <v>0</v>
      </c>
      <c r="AK35" s="106">
        <f t="shared" si="78"/>
        <v>0</v>
      </c>
      <c r="AL35" s="169">
        <v>0</v>
      </c>
      <c r="AM35" s="106">
        <v>0</v>
      </c>
      <c r="AN35" s="106">
        <f t="shared" si="79"/>
        <v>0</v>
      </c>
      <c r="AO35" s="169">
        <v>0</v>
      </c>
      <c r="AP35" s="106">
        <v>0</v>
      </c>
      <c r="AQ35" s="106">
        <f t="shared" si="80"/>
        <v>0</v>
      </c>
      <c r="AR35" s="235"/>
    </row>
    <row r="36" spans="1:44" ht="30.75" customHeight="1">
      <c r="A36" s="237"/>
      <c r="B36" s="237"/>
      <c r="C36" s="237"/>
      <c r="D36" s="162" t="s">
        <v>261</v>
      </c>
      <c r="E36" s="106">
        <f t="shared" si="92"/>
        <v>0</v>
      </c>
      <c r="F36" s="106">
        <f t="shared" si="92"/>
        <v>0</v>
      </c>
      <c r="G36" s="121">
        <f t="shared" si="23"/>
        <v>0</v>
      </c>
      <c r="H36" s="169">
        <v>0</v>
      </c>
      <c r="I36" s="106">
        <v>0</v>
      </c>
      <c r="J36" s="106">
        <f t="shared" si="25"/>
        <v>0</v>
      </c>
      <c r="K36" s="169">
        <v>0</v>
      </c>
      <c r="L36" s="106">
        <v>0</v>
      </c>
      <c r="M36" s="106">
        <f t="shared" si="70"/>
        <v>0</v>
      </c>
      <c r="N36" s="169">
        <v>0</v>
      </c>
      <c r="O36" s="106">
        <v>0</v>
      </c>
      <c r="P36" s="106">
        <f t="shared" si="71"/>
        <v>0</v>
      </c>
      <c r="Q36" s="169">
        <v>0</v>
      </c>
      <c r="R36" s="106">
        <v>0</v>
      </c>
      <c r="S36" s="106">
        <f t="shared" si="72"/>
        <v>0</v>
      </c>
      <c r="T36" s="169">
        <v>0</v>
      </c>
      <c r="U36" s="106">
        <v>0</v>
      </c>
      <c r="V36" s="106">
        <f t="shared" si="73"/>
        <v>0</v>
      </c>
      <c r="W36" s="169">
        <v>0</v>
      </c>
      <c r="X36" s="106">
        <v>0</v>
      </c>
      <c r="Y36" s="106">
        <f t="shared" si="74"/>
        <v>0</v>
      </c>
      <c r="Z36" s="169">
        <v>0</v>
      </c>
      <c r="AA36" s="106">
        <v>0</v>
      </c>
      <c r="AB36" s="106">
        <f t="shared" si="75"/>
        <v>0</v>
      </c>
      <c r="AC36" s="169">
        <v>0</v>
      </c>
      <c r="AD36" s="106">
        <v>0</v>
      </c>
      <c r="AE36" s="106">
        <f t="shared" si="76"/>
        <v>0</v>
      </c>
      <c r="AF36" s="169">
        <v>0</v>
      </c>
      <c r="AG36" s="106">
        <v>0</v>
      </c>
      <c r="AH36" s="106">
        <f t="shared" si="77"/>
        <v>0</v>
      </c>
      <c r="AI36" s="169">
        <v>0</v>
      </c>
      <c r="AJ36" s="106">
        <v>0</v>
      </c>
      <c r="AK36" s="106">
        <f t="shared" si="78"/>
        <v>0</v>
      </c>
      <c r="AL36" s="169">
        <v>0</v>
      </c>
      <c r="AM36" s="106">
        <v>0</v>
      </c>
      <c r="AN36" s="106">
        <f t="shared" si="79"/>
        <v>0</v>
      </c>
      <c r="AO36" s="169">
        <v>0</v>
      </c>
      <c r="AP36" s="106">
        <v>0</v>
      </c>
      <c r="AQ36" s="106">
        <f t="shared" si="80"/>
        <v>0</v>
      </c>
      <c r="AR36" s="235"/>
    </row>
    <row r="37" spans="1:44" ht="37.15" customHeight="1">
      <c r="A37" s="230" t="s">
        <v>263</v>
      </c>
      <c r="B37" s="230"/>
      <c r="C37" s="230"/>
      <c r="D37" s="107" t="s">
        <v>41</v>
      </c>
      <c r="E37" s="108"/>
      <c r="F37" s="108"/>
      <c r="G37" s="160"/>
      <c r="H37" s="108" t="s">
        <v>264</v>
      </c>
      <c r="I37" s="108" t="s">
        <v>264</v>
      </c>
      <c r="J37" s="106" t="e">
        <f t="shared" si="25"/>
        <v>#VALUE!</v>
      </c>
      <c r="K37" s="108" t="s">
        <v>264</v>
      </c>
      <c r="L37" s="108" t="s">
        <v>264</v>
      </c>
      <c r="M37" s="108" t="s">
        <v>264</v>
      </c>
      <c r="N37" s="108" t="s">
        <v>264</v>
      </c>
      <c r="O37" s="108" t="s">
        <v>264</v>
      </c>
      <c r="P37" s="108" t="s">
        <v>264</v>
      </c>
      <c r="Q37" s="108" t="s">
        <v>264</v>
      </c>
      <c r="R37" s="108" t="s">
        <v>264</v>
      </c>
      <c r="S37" s="108" t="s">
        <v>264</v>
      </c>
      <c r="T37" s="108" t="s">
        <v>264</v>
      </c>
      <c r="U37" s="108" t="s">
        <v>264</v>
      </c>
      <c r="V37" s="108" t="s">
        <v>264</v>
      </c>
      <c r="W37" s="108" t="s">
        <v>264</v>
      </c>
      <c r="X37" s="108" t="s">
        <v>264</v>
      </c>
      <c r="Y37" s="108" t="s">
        <v>264</v>
      </c>
      <c r="Z37" s="108" t="s">
        <v>264</v>
      </c>
      <c r="AA37" s="108" t="s">
        <v>264</v>
      </c>
      <c r="AB37" s="108" t="s">
        <v>264</v>
      </c>
      <c r="AC37" s="108" t="s">
        <v>264</v>
      </c>
      <c r="AD37" s="108" t="s">
        <v>264</v>
      </c>
      <c r="AE37" s="108" t="s">
        <v>264</v>
      </c>
      <c r="AF37" s="108" t="s">
        <v>264</v>
      </c>
      <c r="AG37" s="108" t="s">
        <v>264</v>
      </c>
      <c r="AH37" s="108" t="s">
        <v>264</v>
      </c>
      <c r="AI37" s="108" t="s">
        <v>264</v>
      </c>
      <c r="AJ37" s="108" t="s">
        <v>264</v>
      </c>
      <c r="AK37" s="108" t="s">
        <v>264</v>
      </c>
      <c r="AL37" s="108" t="s">
        <v>264</v>
      </c>
      <c r="AM37" s="108" t="s">
        <v>264</v>
      </c>
      <c r="AN37" s="108" t="s">
        <v>264</v>
      </c>
      <c r="AO37" s="127" t="s">
        <v>264</v>
      </c>
      <c r="AP37" s="108" t="s">
        <v>264</v>
      </c>
      <c r="AQ37" s="108" t="s">
        <v>264</v>
      </c>
      <c r="AR37" s="235"/>
    </row>
    <row r="38" spans="1:44" ht="37.15" customHeight="1">
      <c r="A38" s="230"/>
      <c r="B38" s="230"/>
      <c r="C38" s="230"/>
      <c r="D38" s="113" t="s">
        <v>37</v>
      </c>
      <c r="E38" s="163"/>
      <c r="F38" s="163"/>
      <c r="G38" s="115"/>
      <c r="H38" s="108" t="s">
        <v>264</v>
      </c>
      <c r="I38" s="108" t="s">
        <v>264</v>
      </c>
      <c r="J38" s="106" t="e">
        <f t="shared" si="25"/>
        <v>#VALUE!</v>
      </c>
      <c r="K38" s="108" t="s">
        <v>264</v>
      </c>
      <c r="L38" s="108" t="s">
        <v>264</v>
      </c>
      <c r="M38" s="108" t="s">
        <v>264</v>
      </c>
      <c r="N38" s="108" t="s">
        <v>264</v>
      </c>
      <c r="O38" s="108" t="s">
        <v>264</v>
      </c>
      <c r="P38" s="108" t="s">
        <v>264</v>
      </c>
      <c r="Q38" s="108" t="s">
        <v>264</v>
      </c>
      <c r="R38" s="108" t="s">
        <v>264</v>
      </c>
      <c r="S38" s="108" t="s">
        <v>264</v>
      </c>
      <c r="T38" s="108" t="s">
        <v>264</v>
      </c>
      <c r="U38" s="108" t="s">
        <v>264</v>
      </c>
      <c r="V38" s="108" t="s">
        <v>264</v>
      </c>
      <c r="W38" s="108" t="s">
        <v>264</v>
      </c>
      <c r="X38" s="108" t="s">
        <v>264</v>
      </c>
      <c r="Y38" s="108" t="s">
        <v>264</v>
      </c>
      <c r="Z38" s="108" t="s">
        <v>264</v>
      </c>
      <c r="AA38" s="108" t="s">
        <v>264</v>
      </c>
      <c r="AB38" s="108" t="s">
        <v>264</v>
      </c>
      <c r="AC38" s="108" t="s">
        <v>264</v>
      </c>
      <c r="AD38" s="108" t="s">
        <v>264</v>
      </c>
      <c r="AE38" s="108" t="s">
        <v>264</v>
      </c>
      <c r="AF38" s="108" t="s">
        <v>264</v>
      </c>
      <c r="AG38" s="108" t="s">
        <v>264</v>
      </c>
      <c r="AH38" s="108" t="s">
        <v>264</v>
      </c>
      <c r="AI38" s="108" t="s">
        <v>264</v>
      </c>
      <c r="AJ38" s="108" t="s">
        <v>264</v>
      </c>
      <c r="AK38" s="108" t="s">
        <v>264</v>
      </c>
      <c r="AL38" s="108" t="s">
        <v>264</v>
      </c>
      <c r="AM38" s="108" t="s">
        <v>264</v>
      </c>
      <c r="AN38" s="108" t="s">
        <v>264</v>
      </c>
      <c r="AO38" s="127" t="s">
        <v>264</v>
      </c>
      <c r="AP38" s="108" t="s">
        <v>264</v>
      </c>
      <c r="AQ38" s="108" t="s">
        <v>264</v>
      </c>
      <c r="AR38" s="235"/>
    </row>
    <row r="39" spans="1:44" ht="37.15" customHeight="1">
      <c r="A39" s="230"/>
      <c r="B39" s="230"/>
      <c r="C39" s="230"/>
      <c r="D39" s="113" t="s">
        <v>2</v>
      </c>
      <c r="E39" s="106"/>
      <c r="F39" s="106"/>
      <c r="G39" s="115"/>
      <c r="H39" s="108" t="s">
        <v>264</v>
      </c>
      <c r="I39" s="108" t="s">
        <v>264</v>
      </c>
      <c r="J39" s="106" t="e">
        <f t="shared" si="25"/>
        <v>#VALUE!</v>
      </c>
      <c r="K39" s="108" t="s">
        <v>264</v>
      </c>
      <c r="L39" s="108" t="s">
        <v>264</v>
      </c>
      <c r="M39" s="108" t="s">
        <v>264</v>
      </c>
      <c r="N39" s="108" t="s">
        <v>264</v>
      </c>
      <c r="O39" s="108" t="s">
        <v>264</v>
      </c>
      <c r="P39" s="108" t="s">
        <v>264</v>
      </c>
      <c r="Q39" s="108" t="s">
        <v>264</v>
      </c>
      <c r="R39" s="108" t="s">
        <v>264</v>
      </c>
      <c r="S39" s="108" t="s">
        <v>264</v>
      </c>
      <c r="T39" s="108" t="s">
        <v>264</v>
      </c>
      <c r="U39" s="108" t="s">
        <v>264</v>
      </c>
      <c r="V39" s="108" t="s">
        <v>264</v>
      </c>
      <c r="W39" s="108" t="s">
        <v>264</v>
      </c>
      <c r="X39" s="108" t="s">
        <v>264</v>
      </c>
      <c r="Y39" s="108" t="s">
        <v>264</v>
      </c>
      <c r="Z39" s="108" t="s">
        <v>264</v>
      </c>
      <c r="AA39" s="108" t="s">
        <v>264</v>
      </c>
      <c r="AB39" s="108" t="s">
        <v>264</v>
      </c>
      <c r="AC39" s="108" t="s">
        <v>264</v>
      </c>
      <c r="AD39" s="108" t="s">
        <v>264</v>
      </c>
      <c r="AE39" s="108" t="s">
        <v>264</v>
      </c>
      <c r="AF39" s="108" t="s">
        <v>264</v>
      </c>
      <c r="AG39" s="108" t="s">
        <v>264</v>
      </c>
      <c r="AH39" s="108" t="s">
        <v>264</v>
      </c>
      <c r="AI39" s="108" t="s">
        <v>264</v>
      </c>
      <c r="AJ39" s="108" t="s">
        <v>264</v>
      </c>
      <c r="AK39" s="108" t="s">
        <v>264</v>
      </c>
      <c r="AL39" s="108" t="s">
        <v>264</v>
      </c>
      <c r="AM39" s="108" t="s">
        <v>264</v>
      </c>
      <c r="AN39" s="108" t="s">
        <v>264</v>
      </c>
      <c r="AO39" s="127" t="s">
        <v>264</v>
      </c>
      <c r="AP39" s="108" t="s">
        <v>264</v>
      </c>
      <c r="AQ39" s="108" t="s">
        <v>264</v>
      </c>
      <c r="AR39" s="235"/>
    </row>
    <row r="40" spans="1:44" ht="37.15" customHeight="1">
      <c r="A40" s="230"/>
      <c r="B40" s="230"/>
      <c r="C40" s="230"/>
      <c r="D40" s="114" t="s">
        <v>43</v>
      </c>
      <c r="E40" s="106"/>
      <c r="F40" s="106"/>
      <c r="G40" s="115"/>
      <c r="H40" s="108" t="s">
        <v>264</v>
      </c>
      <c r="I40" s="108" t="s">
        <v>264</v>
      </c>
      <c r="J40" s="106" t="e">
        <f t="shared" si="25"/>
        <v>#VALUE!</v>
      </c>
      <c r="K40" s="108" t="s">
        <v>264</v>
      </c>
      <c r="L40" s="108" t="s">
        <v>264</v>
      </c>
      <c r="M40" s="108" t="s">
        <v>264</v>
      </c>
      <c r="N40" s="108" t="s">
        <v>264</v>
      </c>
      <c r="O40" s="108" t="s">
        <v>264</v>
      </c>
      <c r="P40" s="108" t="s">
        <v>264</v>
      </c>
      <c r="Q40" s="108" t="s">
        <v>264</v>
      </c>
      <c r="R40" s="108" t="s">
        <v>264</v>
      </c>
      <c r="S40" s="108" t="s">
        <v>264</v>
      </c>
      <c r="T40" s="108" t="s">
        <v>264</v>
      </c>
      <c r="U40" s="108" t="s">
        <v>264</v>
      </c>
      <c r="V40" s="108" t="s">
        <v>264</v>
      </c>
      <c r="W40" s="108" t="s">
        <v>264</v>
      </c>
      <c r="X40" s="108" t="s">
        <v>264</v>
      </c>
      <c r="Y40" s="108" t="s">
        <v>264</v>
      </c>
      <c r="Z40" s="108" t="s">
        <v>264</v>
      </c>
      <c r="AA40" s="108" t="s">
        <v>264</v>
      </c>
      <c r="AB40" s="108" t="s">
        <v>264</v>
      </c>
      <c r="AC40" s="108" t="s">
        <v>264</v>
      </c>
      <c r="AD40" s="108" t="s">
        <v>264</v>
      </c>
      <c r="AE40" s="108" t="s">
        <v>264</v>
      </c>
      <c r="AF40" s="108" t="s">
        <v>264</v>
      </c>
      <c r="AG40" s="108" t="s">
        <v>264</v>
      </c>
      <c r="AH40" s="108" t="s">
        <v>264</v>
      </c>
      <c r="AI40" s="108" t="s">
        <v>264</v>
      </c>
      <c r="AJ40" s="108" t="s">
        <v>264</v>
      </c>
      <c r="AK40" s="108" t="s">
        <v>264</v>
      </c>
      <c r="AL40" s="108" t="s">
        <v>264</v>
      </c>
      <c r="AM40" s="108" t="s">
        <v>264</v>
      </c>
      <c r="AN40" s="108" t="s">
        <v>264</v>
      </c>
      <c r="AO40" s="127" t="s">
        <v>264</v>
      </c>
      <c r="AP40" s="108" t="s">
        <v>264</v>
      </c>
      <c r="AQ40" s="108" t="s">
        <v>264</v>
      </c>
      <c r="AR40" s="235"/>
    </row>
    <row r="41" spans="1:44" ht="1.5" customHeight="1">
      <c r="A41" s="230"/>
      <c r="B41" s="230"/>
      <c r="C41" s="230"/>
      <c r="D41" s="162" t="s">
        <v>261</v>
      </c>
      <c r="E41" s="106"/>
      <c r="F41" s="106"/>
      <c r="G41" s="115"/>
      <c r="H41" s="108" t="s">
        <v>264</v>
      </c>
      <c r="I41" s="108" t="s">
        <v>264</v>
      </c>
      <c r="J41" s="106" t="e">
        <f t="shared" si="25"/>
        <v>#VALUE!</v>
      </c>
      <c r="K41" s="108" t="s">
        <v>264</v>
      </c>
      <c r="L41" s="108" t="s">
        <v>264</v>
      </c>
      <c r="M41" s="108" t="s">
        <v>264</v>
      </c>
      <c r="N41" s="108" t="s">
        <v>264</v>
      </c>
      <c r="O41" s="108" t="s">
        <v>264</v>
      </c>
      <c r="P41" s="108" t="s">
        <v>264</v>
      </c>
      <c r="Q41" s="108" t="s">
        <v>264</v>
      </c>
      <c r="R41" s="108" t="s">
        <v>264</v>
      </c>
      <c r="S41" s="108" t="s">
        <v>264</v>
      </c>
      <c r="T41" s="108" t="s">
        <v>264</v>
      </c>
      <c r="U41" s="108" t="s">
        <v>264</v>
      </c>
      <c r="V41" s="108" t="s">
        <v>264</v>
      </c>
      <c r="W41" s="108" t="s">
        <v>264</v>
      </c>
      <c r="X41" s="108" t="s">
        <v>264</v>
      </c>
      <c r="Y41" s="108" t="s">
        <v>264</v>
      </c>
      <c r="Z41" s="108" t="s">
        <v>264</v>
      </c>
      <c r="AA41" s="108" t="s">
        <v>264</v>
      </c>
      <c r="AB41" s="108" t="s">
        <v>264</v>
      </c>
      <c r="AC41" s="108" t="s">
        <v>264</v>
      </c>
      <c r="AD41" s="108" t="s">
        <v>264</v>
      </c>
      <c r="AE41" s="108" t="s">
        <v>264</v>
      </c>
      <c r="AF41" s="108" t="s">
        <v>264</v>
      </c>
      <c r="AG41" s="108" t="s">
        <v>264</v>
      </c>
      <c r="AH41" s="108" t="s">
        <v>264</v>
      </c>
      <c r="AI41" s="108" t="s">
        <v>264</v>
      </c>
      <c r="AJ41" s="108" t="s">
        <v>264</v>
      </c>
      <c r="AK41" s="108" t="s">
        <v>264</v>
      </c>
      <c r="AL41" s="108" t="s">
        <v>264</v>
      </c>
      <c r="AM41" s="108" t="s">
        <v>264</v>
      </c>
      <c r="AN41" s="108" t="s">
        <v>264</v>
      </c>
      <c r="AO41" s="127" t="s">
        <v>264</v>
      </c>
      <c r="AP41" s="108" t="s">
        <v>264</v>
      </c>
      <c r="AQ41" s="108" t="s">
        <v>264</v>
      </c>
      <c r="AR41" s="235"/>
    </row>
    <row r="42" spans="1:44" s="104" customFormat="1" ht="15.75">
      <c r="A42" s="244" t="s">
        <v>289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</row>
    <row r="43" spans="1:44" s="171" customFormat="1" ht="39.75" customHeight="1">
      <c r="A43" s="229" t="s">
        <v>1</v>
      </c>
      <c r="B43" s="228" t="s">
        <v>316</v>
      </c>
      <c r="C43" s="228" t="s">
        <v>318</v>
      </c>
      <c r="D43" s="170" t="s">
        <v>41</v>
      </c>
      <c r="E43" s="172">
        <f>H43+K43+N43+Q43+T43+W43+Z43+AC43+AF43+AI43+AL43+AO43</f>
        <v>8878</v>
      </c>
      <c r="F43" s="172">
        <f>I43+L43+O43+R43+U43+X43+AA43+AD43+AG43+AJ43+AM43+AP43</f>
        <v>0</v>
      </c>
      <c r="G43" s="172">
        <f>IF(F43,F43/E43*100,0)</f>
        <v>0</v>
      </c>
      <c r="H43" s="172">
        <f>SUM(H44:H47)</f>
        <v>0</v>
      </c>
      <c r="I43" s="172">
        <f>SUM(I44:I47)</f>
        <v>0</v>
      </c>
      <c r="J43" s="172">
        <f>IF(I43,I43/H43*100,0)</f>
        <v>0</v>
      </c>
      <c r="K43" s="172">
        <f t="shared" ref="K43:L43" si="138">SUM(K44:K47)</f>
        <v>0</v>
      </c>
      <c r="L43" s="172">
        <f t="shared" si="138"/>
        <v>0</v>
      </c>
      <c r="M43" s="172">
        <f t="shared" ref="M43:M67" si="139">IF(L43,L43/K43*100,0)</f>
        <v>0</v>
      </c>
      <c r="N43" s="172">
        <f t="shared" ref="N43:O43" si="140">SUM(N44:N47)</f>
        <v>0</v>
      </c>
      <c r="O43" s="172">
        <f t="shared" si="140"/>
        <v>0</v>
      </c>
      <c r="P43" s="172">
        <f t="shared" ref="P43:P67" si="141">IF(O43,O43/N43*100,0)</f>
        <v>0</v>
      </c>
      <c r="Q43" s="172">
        <f t="shared" ref="Q43:R43" si="142">SUM(Q44:Q47)</f>
        <v>0</v>
      </c>
      <c r="R43" s="172">
        <f t="shared" si="142"/>
        <v>0</v>
      </c>
      <c r="S43" s="172">
        <f t="shared" ref="S43:S67" si="143">IF(R43,R43/Q43*100,0)</f>
        <v>0</v>
      </c>
      <c r="T43" s="172">
        <f t="shared" ref="T43:U43" si="144">SUM(T44:T47)</f>
        <v>0</v>
      </c>
      <c r="U43" s="172">
        <f t="shared" si="144"/>
        <v>0</v>
      </c>
      <c r="V43" s="172">
        <f t="shared" ref="V43:V67" si="145">IF(U43,U43/T43*100,0)</f>
        <v>0</v>
      </c>
      <c r="W43" s="172">
        <f t="shared" ref="W43:X43" si="146">SUM(W44:W47)</f>
        <v>0</v>
      </c>
      <c r="X43" s="172">
        <f t="shared" si="146"/>
        <v>0</v>
      </c>
      <c r="Y43" s="172">
        <f t="shared" ref="Y43:Y52" si="147">IF(X43,X43/W43*100,0)</f>
        <v>0</v>
      </c>
      <c r="Z43" s="172">
        <f t="shared" ref="Z43:AA43" si="148">SUM(Z44:Z47)</f>
        <v>0</v>
      </c>
      <c r="AA43" s="172">
        <f t="shared" si="148"/>
        <v>0</v>
      </c>
      <c r="AB43" s="172">
        <f t="shared" ref="AB43:AB52" si="149">IF(AA43,AA43/Z43*100,0)</f>
        <v>0</v>
      </c>
      <c r="AC43" s="172">
        <f t="shared" ref="AC43:AD43" si="150">SUM(AC44:AC47)</f>
        <v>0</v>
      </c>
      <c r="AD43" s="172">
        <f t="shared" si="150"/>
        <v>0</v>
      </c>
      <c r="AE43" s="172">
        <f t="shared" ref="AE43:AE52" si="151">IF(AD43,AD43/AC43*100,0)</f>
        <v>0</v>
      </c>
      <c r="AF43" s="172">
        <f t="shared" ref="AF43:AG43" si="152">SUM(AF44:AF47)</f>
        <v>0</v>
      </c>
      <c r="AG43" s="172">
        <f t="shared" si="152"/>
        <v>0</v>
      </c>
      <c r="AH43" s="172">
        <f t="shared" ref="AH43:AH52" si="153">IF(AG43,AG43/AF43*100,0)</f>
        <v>0</v>
      </c>
      <c r="AI43" s="172">
        <f t="shared" ref="AI43:AJ43" si="154">SUM(AI44:AI47)</f>
        <v>333.4</v>
      </c>
      <c r="AJ43" s="172">
        <f t="shared" si="154"/>
        <v>0</v>
      </c>
      <c r="AK43" s="172">
        <f t="shared" ref="AK43:AK52" si="155">IF(AJ43,AJ43/AI43*100,0)</f>
        <v>0</v>
      </c>
      <c r="AL43" s="172">
        <f t="shared" ref="AL43:AM43" si="156">SUM(AL44:AL47)</f>
        <v>0</v>
      </c>
      <c r="AM43" s="172">
        <f t="shared" si="156"/>
        <v>0</v>
      </c>
      <c r="AN43" s="172">
        <f t="shared" ref="AN43:AN52" si="157">IF(AM43,AM43/AL43*100,0)</f>
        <v>0</v>
      </c>
      <c r="AO43" s="172">
        <f t="shared" ref="AO43:AP43" si="158">SUM(AO44:AO47)</f>
        <v>8544.6</v>
      </c>
      <c r="AP43" s="172">
        <f t="shared" si="158"/>
        <v>0</v>
      </c>
      <c r="AQ43" s="172">
        <f t="shared" ref="AQ43:AQ52" si="159">IF(AP43,AP43/AO43*100,0)</f>
        <v>0</v>
      </c>
      <c r="AR43" s="230"/>
    </row>
    <row r="44" spans="1:44" ht="33.75" customHeight="1">
      <c r="A44" s="229"/>
      <c r="B44" s="228"/>
      <c r="C44" s="228"/>
      <c r="D44" s="112" t="s">
        <v>37</v>
      </c>
      <c r="E44" s="127">
        <f>H44+K44+N44+Q44+T44+W44+Z44+AC44+AF44+AI44+AL44+AO44</f>
        <v>0</v>
      </c>
      <c r="F44" s="127">
        <f>I44+L44+O44+R44+U44+X44+AA44+AD44+AG44+AJ44+AM44+AP44</f>
        <v>0</v>
      </c>
      <c r="G44" s="121">
        <f t="shared" ref="G44:G102" si="160">IF(F44,F44/E44*100,0)</f>
        <v>0</v>
      </c>
      <c r="H44" s="173"/>
      <c r="I44" s="121"/>
      <c r="J44" s="121">
        <f t="shared" ref="J44:J102" si="161">IF(I44,I44/H44*100,0)</f>
        <v>0</v>
      </c>
      <c r="K44" s="173"/>
      <c r="L44" s="121"/>
      <c r="M44" s="121">
        <f t="shared" si="139"/>
        <v>0</v>
      </c>
      <c r="N44" s="173"/>
      <c r="O44" s="121"/>
      <c r="P44" s="121">
        <f t="shared" si="141"/>
        <v>0</v>
      </c>
      <c r="Q44" s="173"/>
      <c r="R44" s="121"/>
      <c r="S44" s="121">
        <f t="shared" si="143"/>
        <v>0</v>
      </c>
      <c r="T44" s="173"/>
      <c r="U44" s="121"/>
      <c r="V44" s="121">
        <f t="shared" si="145"/>
        <v>0</v>
      </c>
      <c r="W44" s="173"/>
      <c r="X44" s="121"/>
      <c r="Y44" s="121">
        <f t="shared" si="147"/>
        <v>0</v>
      </c>
      <c r="Z44" s="173"/>
      <c r="AA44" s="121"/>
      <c r="AB44" s="121">
        <f t="shared" si="149"/>
        <v>0</v>
      </c>
      <c r="AC44" s="173"/>
      <c r="AD44" s="121"/>
      <c r="AE44" s="121">
        <f t="shared" si="151"/>
        <v>0</v>
      </c>
      <c r="AF44" s="173"/>
      <c r="AG44" s="121"/>
      <c r="AH44" s="121">
        <f t="shared" si="153"/>
        <v>0</v>
      </c>
      <c r="AI44" s="173"/>
      <c r="AJ44" s="121"/>
      <c r="AK44" s="121">
        <f t="shared" si="155"/>
        <v>0</v>
      </c>
      <c r="AL44" s="173"/>
      <c r="AM44" s="121"/>
      <c r="AN44" s="121">
        <f t="shared" si="157"/>
        <v>0</v>
      </c>
      <c r="AO44" s="173"/>
      <c r="AP44" s="121"/>
      <c r="AQ44" s="121">
        <f t="shared" si="159"/>
        <v>0</v>
      </c>
      <c r="AR44" s="230"/>
    </row>
    <row r="45" spans="1:44" ht="40.5" customHeight="1">
      <c r="A45" s="229"/>
      <c r="B45" s="228"/>
      <c r="C45" s="228"/>
      <c r="D45" s="112" t="s">
        <v>2</v>
      </c>
      <c r="E45" s="127">
        <f t="shared" ref="E45:F102" si="162">H45+K45+N45+Q45+T45+W45+Z45+AC45+AF45+AI45+AL45+AO45</f>
        <v>0</v>
      </c>
      <c r="F45" s="127">
        <f t="shared" si="162"/>
        <v>0</v>
      </c>
      <c r="G45" s="121">
        <f t="shared" si="160"/>
        <v>0</v>
      </c>
      <c r="H45" s="173"/>
      <c r="I45" s="121"/>
      <c r="J45" s="121">
        <f t="shared" si="161"/>
        <v>0</v>
      </c>
      <c r="K45" s="173"/>
      <c r="L45" s="121"/>
      <c r="M45" s="121">
        <f t="shared" si="139"/>
        <v>0</v>
      </c>
      <c r="N45" s="173"/>
      <c r="O45" s="121"/>
      <c r="P45" s="121">
        <f t="shared" si="141"/>
        <v>0</v>
      </c>
      <c r="Q45" s="173"/>
      <c r="R45" s="121"/>
      <c r="S45" s="121">
        <f t="shared" si="143"/>
        <v>0</v>
      </c>
      <c r="T45" s="173"/>
      <c r="U45" s="121"/>
      <c r="V45" s="121">
        <f t="shared" si="145"/>
        <v>0</v>
      </c>
      <c r="W45" s="173"/>
      <c r="X45" s="121"/>
      <c r="Y45" s="121">
        <f t="shared" si="147"/>
        <v>0</v>
      </c>
      <c r="Z45" s="173"/>
      <c r="AA45" s="121"/>
      <c r="AB45" s="121">
        <f t="shared" si="149"/>
        <v>0</v>
      </c>
      <c r="AC45" s="173"/>
      <c r="AD45" s="121"/>
      <c r="AE45" s="121">
        <f t="shared" si="151"/>
        <v>0</v>
      </c>
      <c r="AF45" s="173"/>
      <c r="AG45" s="121"/>
      <c r="AH45" s="121">
        <f t="shared" si="153"/>
        <v>0</v>
      </c>
      <c r="AI45" s="173"/>
      <c r="AJ45" s="121"/>
      <c r="AK45" s="121">
        <f t="shared" si="155"/>
        <v>0</v>
      </c>
      <c r="AL45" s="173"/>
      <c r="AM45" s="121"/>
      <c r="AN45" s="121">
        <f t="shared" si="157"/>
        <v>0</v>
      </c>
      <c r="AO45" s="173"/>
      <c r="AP45" s="121"/>
      <c r="AQ45" s="121">
        <f t="shared" si="159"/>
        <v>0</v>
      </c>
      <c r="AR45" s="230"/>
    </row>
    <row r="46" spans="1:44" ht="29.25" customHeight="1">
      <c r="A46" s="229"/>
      <c r="B46" s="228"/>
      <c r="C46" s="228"/>
      <c r="D46" s="112" t="s">
        <v>43</v>
      </c>
      <c r="E46" s="127">
        <f t="shared" si="162"/>
        <v>8878</v>
      </c>
      <c r="F46" s="127">
        <f t="shared" si="162"/>
        <v>0</v>
      </c>
      <c r="G46" s="121">
        <f t="shared" si="160"/>
        <v>0</v>
      </c>
      <c r="H46" s="173"/>
      <c r="I46" s="121"/>
      <c r="J46" s="121">
        <f t="shared" si="161"/>
        <v>0</v>
      </c>
      <c r="K46" s="173"/>
      <c r="L46" s="121"/>
      <c r="M46" s="121">
        <f t="shared" si="139"/>
        <v>0</v>
      </c>
      <c r="N46" s="173"/>
      <c r="O46" s="121"/>
      <c r="P46" s="121">
        <f t="shared" si="141"/>
        <v>0</v>
      </c>
      <c r="Q46" s="173"/>
      <c r="R46" s="121"/>
      <c r="S46" s="121">
        <f t="shared" si="143"/>
        <v>0</v>
      </c>
      <c r="T46" s="173"/>
      <c r="U46" s="121"/>
      <c r="V46" s="121">
        <f t="shared" si="145"/>
        <v>0</v>
      </c>
      <c r="W46" s="173"/>
      <c r="X46" s="121"/>
      <c r="Y46" s="121">
        <f t="shared" si="147"/>
        <v>0</v>
      </c>
      <c r="Z46" s="173"/>
      <c r="AA46" s="121"/>
      <c r="AB46" s="121">
        <f t="shared" si="149"/>
        <v>0</v>
      </c>
      <c r="AC46" s="173"/>
      <c r="AD46" s="121"/>
      <c r="AE46" s="121">
        <f t="shared" si="151"/>
        <v>0</v>
      </c>
      <c r="AF46" s="173">
        <v>0</v>
      </c>
      <c r="AG46" s="121"/>
      <c r="AH46" s="121">
        <f t="shared" si="153"/>
        <v>0</v>
      </c>
      <c r="AI46" s="173">
        <f>SUM(AI56+AI61)</f>
        <v>333.4</v>
      </c>
      <c r="AJ46" s="121"/>
      <c r="AK46" s="121">
        <f t="shared" si="155"/>
        <v>0</v>
      </c>
      <c r="AL46" s="173">
        <f>SUM(AL56+AL61)</f>
        <v>0</v>
      </c>
      <c r="AM46" s="121"/>
      <c r="AN46" s="121">
        <f t="shared" si="157"/>
        <v>0</v>
      </c>
      <c r="AO46" s="173">
        <f>SUM(AO51+AO56+AO61)</f>
        <v>8544.6</v>
      </c>
      <c r="AP46" s="121"/>
      <c r="AQ46" s="121">
        <f t="shared" si="159"/>
        <v>0</v>
      </c>
      <c r="AR46" s="230"/>
    </row>
    <row r="47" spans="1:44" ht="34.5" customHeight="1">
      <c r="A47" s="229"/>
      <c r="B47" s="228"/>
      <c r="C47" s="228"/>
      <c r="D47" s="112" t="s">
        <v>261</v>
      </c>
      <c r="E47" s="127">
        <f t="shared" si="162"/>
        <v>0</v>
      </c>
      <c r="F47" s="127">
        <f t="shared" si="162"/>
        <v>0</v>
      </c>
      <c r="G47" s="121">
        <f t="shared" si="160"/>
        <v>0</v>
      </c>
      <c r="H47" s="173"/>
      <c r="I47" s="121"/>
      <c r="J47" s="121">
        <f t="shared" si="161"/>
        <v>0</v>
      </c>
      <c r="K47" s="173"/>
      <c r="L47" s="121"/>
      <c r="M47" s="121">
        <f t="shared" si="139"/>
        <v>0</v>
      </c>
      <c r="N47" s="173"/>
      <c r="O47" s="121"/>
      <c r="P47" s="121">
        <f t="shared" si="141"/>
        <v>0</v>
      </c>
      <c r="Q47" s="173"/>
      <c r="R47" s="121"/>
      <c r="S47" s="121">
        <f t="shared" si="143"/>
        <v>0</v>
      </c>
      <c r="T47" s="173"/>
      <c r="U47" s="121"/>
      <c r="V47" s="121">
        <f t="shared" si="145"/>
        <v>0</v>
      </c>
      <c r="W47" s="173"/>
      <c r="X47" s="121"/>
      <c r="Y47" s="121">
        <f t="shared" si="147"/>
        <v>0</v>
      </c>
      <c r="Z47" s="173"/>
      <c r="AA47" s="121"/>
      <c r="AB47" s="121">
        <f t="shared" si="149"/>
        <v>0</v>
      </c>
      <c r="AC47" s="173"/>
      <c r="AD47" s="121"/>
      <c r="AE47" s="121">
        <f t="shared" si="151"/>
        <v>0</v>
      </c>
      <c r="AF47" s="173"/>
      <c r="AG47" s="121"/>
      <c r="AH47" s="121">
        <f t="shared" si="153"/>
        <v>0</v>
      </c>
      <c r="AI47" s="173"/>
      <c r="AJ47" s="121"/>
      <c r="AK47" s="121">
        <f t="shared" si="155"/>
        <v>0</v>
      </c>
      <c r="AL47" s="173"/>
      <c r="AM47" s="121"/>
      <c r="AN47" s="121">
        <f t="shared" si="157"/>
        <v>0</v>
      </c>
      <c r="AO47" s="173"/>
      <c r="AP47" s="121"/>
      <c r="AQ47" s="121">
        <f t="shared" si="159"/>
        <v>0</v>
      </c>
      <c r="AR47" s="230"/>
    </row>
    <row r="48" spans="1:44" ht="34.5" customHeight="1">
      <c r="A48" s="229" t="s">
        <v>307</v>
      </c>
      <c r="B48" s="228" t="s">
        <v>317</v>
      </c>
      <c r="C48" s="228" t="s">
        <v>318</v>
      </c>
      <c r="D48" s="170" t="s">
        <v>41</v>
      </c>
      <c r="E48" s="172">
        <f>H48+K48+N48+Q48+T48+W48+Z48+AC48+AF48+AI48+AL48+AO48</f>
        <v>1920.1</v>
      </c>
      <c r="F48" s="172">
        <f>I48+L48+O48+R48+U48+X48+AA48+AD48+AG48+AJ48+AM48+AP48</f>
        <v>0</v>
      </c>
      <c r="G48" s="172">
        <f>IF(F48,F48/E48*100,0)</f>
        <v>0</v>
      </c>
      <c r="H48" s="172">
        <f>SUM(H49:H52)</f>
        <v>0</v>
      </c>
      <c r="I48" s="172">
        <f>SUM(I49:I52)</f>
        <v>0</v>
      </c>
      <c r="J48" s="172">
        <f>IF(I48,I48/H48*100,0)</f>
        <v>0</v>
      </c>
      <c r="K48" s="172">
        <f t="shared" ref="K48:L48" si="163">SUM(K49:K52)</f>
        <v>0</v>
      </c>
      <c r="L48" s="172">
        <f t="shared" si="163"/>
        <v>0</v>
      </c>
      <c r="M48" s="172">
        <f t="shared" si="139"/>
        <v>0</v>
      </c>
      <c r="N48" s="172">
        <f t="shared" ref="N48:O48" si="164">SUM(N49:N52)</f>
        <v>0</v>
      </c>
      <c r="O48" s="172">
        <f t="shared" si="164"/>
        <v>0</v>
      </c>
      <c r="P48" s="172">
        <f t="shared" si="141"/>
        <v>0</v>
      </c>
      <c r="Q48" s="172">
        <f t="shared" ref="Q48:R48" si="165">SUM(Q49:Q52)</f>
        <v>0</v>
      </c>
      <c r="R48" s="172">
        <f t="shared" si="165"/>
        <v>0</v>
      </c>
      <c r="S48" s="172">
        <f t="shared" si="143"/>
        <v>0</v>
      </c>
      <c r="T48" s="172">
        <f t="shared" ref="T48:U48" si="166">SUM(T49:T52)</f>
        <v>0</v>
      </c>
      <c r="U48" s="172">
        <f t="shared" si="166"/>
        <v>0</v>
      </c>
      <c r="V48" s="172">
        <f t="shared" si="145"/>
        <v>0</v>
      </c>
      <c r="W48" s="172">
        <f t="shared" ref="W48:X48" si="167">SUM(W49:W52)</f>
        <v>0</v>
      </c>
      <c r="X48" s="172">
        <f t="shared" si="167"/>
        <v>0</v>
      </c>
      <c r="Y48" s="172">
        <f t="shared" si="147"/>
        <v>0</v>
      </c>
      <c r="Z48" s="172">
        <f t="shared" ref="Z48:AA48" si="168">SUM(Z49:Z52)</f>
        <v>0</v>
      </c>
      <c r="AA48" s="172">
        <f t="shared" si="168"/>
        <v>0</v>
      </c>
      <c r="AB48" s="172">
        <f t="shared" si="149"/>
        <v>0</v>
      </c>
      <c r="AC48" s="172">
        <f t="shared" ref="AC48:AD48" si="169">SUM(AC49:AC52)</f>
        <v>0</v>
      </c>
      <c r="AD48" s="172">
        <f t="shared" si="169"/>
        <v>0</v>
      </c>
      <c r="AE48" s="172">
        <f t="shared" si="151"/>
        <v>0</v>
      </c>
      <c r="AF48" s="172">
        <f t="shared" ref="AF48:AG48" si="170">SUM(AF49:AF52)</f>
        <v>0</v>
      </c>
      <c r="AG48" s="172">
        <f t="shared" si="170"/>
        <v>0</v>
      </c>
      <c r="AH48" s="172">
        <f t="shared" si="153"/>
        <v>0</v>
      </c>
      <c r="AI48" s="172">
        <f t="shared" ref="AI48:AJ48" si="171">SUM(AI49:AI52)</f>
        <v>0</v>
      </c>
      <c r="AJ48" s="172">
        <f t="shared" si="171"/>
        <v>0</v>
      </c>
      <c r="AK48" s="172">
        <f t="shared" si="155"/>
        <v>0</v>
      </c>
      <c r="AL48" s="172">
        <f t="shared" ref="AL48:AM48" si="172">SUM(AL49:AL52)</f>
        <v>0</v>
      </c>
      <c r="AM48" s="172">
        <f t="shared" si="172"/>
        <v>0</v>
      </c>
      <c r="AN48" s="172">
        <f t="shared" si="157"/>
        <v>0</v>
      </c>
      <c r="AO48" s="172">
        <f t="shared" ref="AO48:AP48" si="173">SUM(AO49:AO52)</f>
        <v>1920.1</v>
      </c>
      <c r="AP48" s="172">
        <f t="shared" si="173"/>
        <v>0</v>
      </c>
      <c r="AQ48" s="172">
        <f t="shared" si="159"/>
        <v>0</v>
      </c>
      <c r="AR48" s="187"/>
    </row>
    <row r="49" spans="1:44" ht="34.5" customHeight="1">
      <c r="A49" s="229"/>
      <c r="B49" s="228"/>
      <c r="C49" s="228"/>
      <c r="D49" s="112" t="s">
        <v>37</v>
      </c>
      <c r="E49" s="127">
        <f>H49+K49+N49+Q49+T49+W49+Z49+AC49+AF49+AI49+AL49+AO49</f>
        <v>0</v>
      </c>
      <c r="F49" s="127">
        <f>I49+L49+O49+R49+U49+X49+AA49+AD49+AG49+AJ49+AM49+AP49</f>
        <v>0</v>
      </c>
      <c r="G49" s="121">
        <f t="shared" ref="G49:G52" si="174">IF(F49,F49/E49*100,0)</f>
        <v>0</v>
      </c>
      <c r="H49" s="173"/>
      <c r="I49" s="121"/>
      <c r="J49" s="121">
        <f t="shared" ref="J49:J52" si="175">IF(I49,I49/H49*100,0)</f>
        <v>0</v>
      </c>
      <c r="K49" s="173"/>
      <c r="L49" s="121"/>
      <c r="M49" s="121">
        <f t="shared" si="139"/>
        <v>0</v>
      </c>
      <c r="N49" s="173"/>
      <c r="O49" s="121"/>
      <c r="P49" s="121">
        <f t="shared" si="141"/>
        <v>0</v>
      </c>
      <c r="Q49" s="173"/>
      <c r="R49" s="121"/>
      <c r="S49" s="121">
        <f t="shared" si="143"/>
        <v>0</v>
      </c>
      <c r="T49" s="173"/>
      <c r="U49" s="121"/>
      <c r="V49" s="121">
        <f t="shared" si="145"/>
        <v>0</v>
      </c>
      <c r="W49" s="173"/>
      <c r="X49" s="121"/>
      <c r="Y49" s="121">
        <f t="shared" si="147"/>
        <v>0</v>
      </c>
      <c r="Z49" s="173"/>
      <c r="AA49" s="121"/>
      <c r="AB49" s="121">
        <f t="shared" si="149"/>
        <v>0</v>
      </c>
      <c r="AC49" s="173"/>
      <c r="AD49" s="121"/>
      <c r="AE49" s="121">
        <f t="shared" si="151"/>
        <v>0</v>
      </c>
      <c r="AF49" s="173"/>
      <c r="AG49" s="121"/>
      <c r="AH49" s="121">
        <f t="shared" si="153"/>
        <v>0</v>
      </c>
      <c r="AI49" s="173"/>
      <c r="AJ49" s="121"/>
      <c r="AK49" s="121">
        <f t="shared" si="155"/>
        <v>0</v>
      </c>
      <c r="AL49" s="173"/>
      <c r="AM49" s="121"/>
      <c r="AN49" s="121">
        <f t="shared" si="157"/>
        <v>0</v>
      </c>
      <c r="AO49" s="173"/>
      <c r="AP49" s="121"/>
      <c r="AQ49" s="121">
        <f t="shared" si="159"/>
        <v>0</v>
      </c>
      <c r="AR49" s="187"/>
    </row>
    <row r="50" spans="1:44" ht="34.5" customHeight="1">
      <c r="A50" s="229"/>
      <c r="B50" s="228"/>
      <c r="C50" s="228"/>
      <c r="D50" s="112" t="s">
        <v>2</v>
      </c>
      <c r="E50" s="127">
        <f t="shared" ref="E50:E52" si="176">H50+K50+N50+Q50+T50+W50+Z50+AC50+AF50+AI50+AL50+AO50</f>
        <v>0</v>
      </c>
      <c r="F50" s="127">
        <f t="shared" ref="F50:F52" si="177">I50+L50+O50+R50+U50+X50+AA50+AD50+AG50+AJ50+AM50+AP50</f>
        <v>0</v>
      </c>
      <c r="G50" s="121">
        <f t="shared" si="174"/>
        <v>0</v>
      </c>
      <c r="H50" s="173"/>
      <c r="I50" s="121"/>
      <c r="J50" s="121">
        <f t="shared" si="175"/>
        <v>0</v>
      </c>
      <c r="K50" s="173"/>
      <c r="L50" s="121"/>
      <c r="M50" s="121">
        <f t="shared" si="139"/>
        <v>0</v>
      </c>
      <c r="N50" s="173"/>
      <c r="O50" s="121"/>
      <c r="P50" s="121">
        <f t="shared" si="141"/>
        <v>0</v>
      </c>
      <c r="Q50" s="173"/>
      <c r="R50" s="121"/>
      <c r="S50" s="121">
        <f t="shared" si="143"/>
        <v>0</v>
      </c>
      <c r="T50" s="173"/>
      <c r="U50" s="121"/>
      <c r="V50" s="121">
        <f t="shared" si="145"/>
        <v>0</v>
      </c>
      <c r="W50" s="173"/>
      <c r="X50" s="121"/>
      <c r="Y50" s="121">
        <f t="shared" si="147"/>
        <v>0</v>
      </c>
      <c r="Z50" s="173"/>
      <c r="AA50" s="121"/>
      <c r="AB50" s="121">
        <f t="shared" si="149"/>
        <v>0</v>
      </c>
      <c r="AC50" s="173"/>
      <c r="AD50" s="121"/>
      <c r="AE50" s="121">
        <f t="shared" si="151"/>
        <v>0</v>
      </c>
      <c r="AF50" s="173"/>
      <c r="AG50" s="121"/>
      <c r="AH50" s="121">
        <f t="shared" si="153"/>
        <v>0</v>
      </c>
      <c r="AI50" s="173"/>
      <c r="AJ50" s="121"/>
      <c r="AK50" s="121">
        <f t="shared" si="155"/>
        <v>0</v>
      </c>
      <c r="AL50" s="173"/>
      <c r="AM50" s="121"/>
      <c r="AN50" s="121">
        <f t="shared" si="157"/>
        <v>0</v>
      </c>
      <c r="AO50" s="173"/>
      <c r="AP50" s="121"/>
      <c r="AQ50" s="121">
        <f t="shared" si="159"/>
        <v>0</v>
      </c>
      <c r="AR50" s="187"/>
    </row>
    <row r="51" spans="1:44" ht="34.5" customHeight="1">
      <c r="A51" s="229"/>
      <c r="B51" s="228"/>
      <c r="C51" s="228"/>
      <c r="D51" s="112" t="s">
        <v>43</v>
      </c>
      <c r="E51" s="188">
        <f t="shared" si="176"/>
        <v>1920.1</v>
      </c>
      <c r="F51" s="188">
        <f t="shared" si="177"/>
        <v>0</v>
      </c>
      <c r="G51" s="121">
        <f t="shared" si="174"/>
        <v>0</v>
      </c>
      <c r="H51" s="173"/>
      <c r="I51" s="121"/>
      <c r="J51" s="121">
        <f t="shared" si="175"/>
        <v>0</v>
      </c>
      <c r="K51" s="173"/>
      <c r="L51" s="121"/>
      <c r="M51" s="121">
        <f t="shared" si="139"/>
        <v>0</v>
      </c>
      <c r="N51" s="173"/>
      <c r="O51" s="121"/>
      <c r="P51" s="121">
        <f t="shared" si="141"/>
        <v>0</v>
      </c>
      <c r="Q51" s="173">
        <v>0</v>
      </c>
      <c r="R51" s="121">
        <v>0</v>
      </c>
      <c r="S51" s="121">
        <v>0</v>
      </c>
      <c r="T51" s="173">
        <v>0</v>
      </c>
      <c r="U51" s="121">
        <v>0</v>
      </c>
      <c r="V51" s="121">
        <f t="shared" si="145"/>
        <v>0</v>
      </c>
      <c r="W51" s="173"/>
      <c r="X51" s="121"/>
      <c r="Y51" s="121">
        <f t="shared" si="147"/>
        <v>0</v>
      </c>
      <c r="Z51" s="173"/>
      <c r="AA51" s="121"/>
      <c r="AB51" s="121">
        <f t="shared" si="149"/>
        <v>0</v>
      </c>
      <c r="AC51" s="173"/>
      <c r="AD51" s="121"/>
      <c r="AE51" s="121">
        <f t="shared" si="151"/>
        <v>0</v>
      </c>
      <c r="AF51" s="173">
        <v>0</v>
      </c>
      <c r="AG51" s="121"/>
      <c r="AH51" s="121">
        <f t="shared" si="153"/>
        <v>0</v>
      </c>
      <c r="AI51" s="173"/>
      <c r="AJ51" s="121"/>
      <c r="AK51" s="121">
        <f t="shared" si="155"/>
        <v>0</v>
      </c>
      <c r="AL51" s="173"/>
      <c r="AM51" s="121"/>
      <c r="AN51" s="121">
        <f t="shared" si="157"/>
        <v>0</v>
      </c>
      <c r="AO51" s="173">
        <v>1920.1</v>
      </c>
      <c r="AP51" s="121"/>
      <c r="AQ51" s="121">
        <f t="shared" si="159"/>
        <v>0</v>
      </c>
      <c r="AR51" s="187"/>
    </row>
    <row r="52" spans="1:44" ht="34.5" customHeight="1">
      <c r="A52" s="229"/>
      <c r="B52" s="228"/>
      <c r="C52" s="228"/>
      <c r="D52" s="112" t="s">
        <v>261</v>
      </c>
      <c r="E52" s="127">
        <f t="shared" si="176"/>
        <v>0</v>
      </c>
      <c r="F52" s="127">
        <f t="shared" si="177"/>
        <v>0</v>
      </c>
      <c r="G52" s="121">
        <f t="shared" si="174"/>
        <v>0</v>
      </c>
      <c r="H52" s="173"/>
      <c r="I52" s="121"/>
      <c r="J52" s="121">
        <f t="shared" si="175"/>
        <v>0</v>
      </c>
      <c r="K52" s="173"/>
      <c r="L52" s="121"/>
      <c r="M52" s="121">
        <f t="shared" si="139"/>
        <v>0</v>
      </c>
      <c r="N52" s="173"/>
      <c r="O52" s="121"/>
      <c r="P52" s="121">
        <f t="shared" si="141"/>
        <v>0</v>
      </c>
      <c r="Q52" s="173"/>
      <c r="R52" s="121"/>
      <c r="S52" s="121">
        <f t="shared" si="143"/>
        <v>0</v>
      </c>
      <c r="T52" s="173"/>
      <c r="U52" s="121"/>
      <c r="V52" s="121">
        <f t="shared" si="145"/>
        <v>0</v>
      </c>
      <c r="W52" s="173"/>
      <c r="X52" s="121"/>
      <c r="Y52" s="121">
        <f t="shared" si="147"/>
        <v>0</v>
      </c>
      <c r="Z52" s="173"/>
      <c r="AA52" s="121"/>
      <c r="AB52" s="121">
        <f t="shared" si="149"/>
        <v>0</v>
      </c>
      <c r="AC52" s="173"/>
      <c r="AD52" s="121"/>
      <c r="AE52" s="121">
        <f t="shared" si="151"/>
        <v>0</v>
      </c>
      <c r="AF52" s="173"/>
      <c r="AG52" s="121"/>
      <c r="AH52" s="121">
        <f t="shared" si="153"/>
        <v>0</v>
      </c>
      <c r="AI52" s="173"/>
      <c r="AJ52" s="121"/>
      <c r="AK52" s="121">
        <f t="shared" si="155"/>
        <v>0</v>
      </c>
      <c r="AL52" s="173"/>
      <c r="AM52" s="121"/>
      <c r="AN52" s="121">
        <f t="shared" si="157"/>
        <v>0</v>
      </c>
      <c r="AO52" s="173"/>
      <c r="AP52" s="121"/>
      <c r="AQ52" s="121">
        <f t="shared" si="159"/>
        <v>0</v>
      </c>
      <c r="AR52" s="187"/>
    </row>
    <row r="53" spans="1:44" ht="34.5" customHeight="1">
      <c r="A53" s="229" t="s">
        <v>309</v>
      </c>
      <c r="B53" s="228" t="s">
        <v>308</v>
      </c>
      <c r="C53" s="228" t="s">
        <v>318</v>
      </c>
      <c r="D53" s="170" t="s">
        <v>41</v>
      </c>
      <c r="E53" s="172">
        <f>H53+K53+N53+Q53+T53+W53+Z53+AC53+AF53+AI53+AL53+AO53</f>
        <v>6624.5</v>
      </c>
      <c r="F53" s="172">
        <f>I53+L53+O53+R53+U53+X53+AA53+AD53+AG53+AJ53+AM53+AP53</f>
        <v>0</v>
      </c>
      <c r="G53" s="172">
        <f>IF(F53,F53/E53*100,0)</f>
        <v>0</v>
      </c>
      <c r="H53" s="172">
        <f>SUM(H54:H57)</f>
        <v>0</v>
      </c>
      <c r="I53" s="172">
        <f>SUM(I54:I57)</f>
        <v>0</v>
      </c>
      <c r="J53" s="172">
        <f>IF(I53,I53/H53*100,0)</f>
        <v>0</v>
      </c>
      <c r="K53" s="172">
        <f t="shared" ref="K53:L53" si="178">SUM(K54:K57)</f>
        <v>0</v>
      </c>
      <c r="L53" s="172">
        <f t="shared" si="178"/>
        <v>0</v>
      </c>
      <c r="M53" s="172">
        <f t="shared" ref="M53:M62" si="179">IF(L53,L53/K53*100,0)</f>
        <v>0</v>
      </c>
      <c r="N53" s="172">
        <f t="shared" ref="N53:O53" si="180">SUM(N54:N57)</f>
        <v>0</v>
      </c>
      <c r="O53" s="172">
        <f t="shared" si="180"/>
        <v>0</v>
      </c>
      <c r="P53" s="172">
        <f t="shared" ref="P53:P62" si="181">IF(O53,O53/N53*100,0)</f>
        <v>0</v>
      </c>
      <c r="Q53" s="172">
        <f t="shared" ref="Q53:R53" si="182">SUM(Q54:Q57)</f>
        <v>0</v>
      </c>
      <c r="R53" s="172">
        <f t="shared" si="182"/>
        <v>0</v>
      </c>
      <c r="S53" s="172">
        <f t="shared" ref="S53:S62" si="183">IF(R53,R53/Q53*100,0)</f>
        <v>0</v>
      </c>
      <c r="T53" s="172">
        <f t="shared" ref="T53:U53" si="184">SUM(T54:T57)</f>
        <v>0</v>
      </c>
      <c r="U53" s="172">
        <f t="shared" si="184"/>
        <v>0</v>
      </c>
      <c r="V53" s="172">
        <f t="shared" ref="V53:V62" si="185">IF(U53,U53/T53*100,0)</f>
        <v>0</v>
      </c>
      <c r="W53" s="172">
        <f t="shared" ref="W53:X53" si="186">SUM(W54:W57)</f>
        <v>0</v>
      </c>
      <c r="X53" s="172">
        <f t="shared" si="186"/>
        <v>0</v>
      </c>
      <c r="Y53" s="172">
        <f t="shared" ref="Y53:Y67" si="187">IF(X53,X53/W53*100,0)</f>
        <v>0</v>
      </c>
      <c r="Z53" s="172">
        <f t="shared" ref="Z53:AA53" si="188">SUM(Z54:Z57)</f>
        <v>0</v>
      </c>
      <c r="AA53" s="172">
        <f t="shared" si="188"/>
        <v>0</v>
      </c>
      <c r="AB53" s="172">
        <f t="shared" ref="AB53:AB67" si="189">IF(AA53,AA53/Z53*100,0)</f>
        <v>0</v>
      </c>
      <c r="AC53" s="172">
        <f t="shared" ref="AC53:AD53" si="190">SUM(AC54:AC57)</f>
        <v>0</v>
      </c>
      <c r="AD53" s="172">
        <f t="shared" si="190"/>
        <v>0</v>
      </c>
      <c r="AE53" s="172">
        <f t="shared" ref="AE53:AE67" si="191">IF(AD53,AD53/AC53*100,0)</f>
        <v>0</v>
      </c>
      <c r="AF53" s="172">
        <f t="shared" ref="AF53:AG53" si="192">SUM(AF54:AF57)</f>
        <v>0</v>
      </c>
      <c r="AG53" s="172">
        <f t="shared" si="192"/>
        <v>0</v>
      </c>
      <c r="AH53" s="172">
        <f t="shared" ref="AH53:AH67" si="193">IF(AG53,AG53/AF53*100,0)</f>
        <v>0</v>
      </c>
      <c r="AI53" s="172">
        <f t="shared" ref="AI53:AJ53" si="194">SUM(AI54:AI57)</f>
        <v>0</v>
      </c>
      <c r="AJ53" s="172">
        <f t="shared" si="194"/>
        <v>0</v>
      </c>
      <c r="AK53" s="172">
        <f t="shared" ref="AK53:AK67" si="195">IF(AJ53,AJ53/AI53*100,0)</f>
        <v>0</v>
      </c>
      <c r="AL53" s="172">
        <f t="shared" ref="AL53:AM53" si="196">SUM(AL54:AL57)</f>
        <v>0</v>
      </c>
      <c r="AM53" s="172">
        <f t="shared" si="196"/>
        <v>0</v>
      </c>
      <c r="AN53" s="172">
        <f t="shared" ref="AN53:AN67" si="197">IF(AM53,AM53/AL53*100,0)</f>
        <v>0</v>
      </c>
      <c r="AO53" s="172">
        <f t="shared" ref="AO53:AP53" si="198">SUM(AO54:AO57)</f>
        <v>6624.5</v>
      </c>
      <c r="AP53" s="172">
        <f t="shared" si="198"/>
        <v>0</v>
      </c>
      <c r="AQ53" s="172">
        <f t="shared" ref="AQ53:AQ67" si="199">IF(AP53,AP53/AO53*100,0)</f>
        <v>0</v>
      </c>
      <c r="AR53" s="187"/>
    </row>
    <row r="54" spans="1:44" ht="34.5" customHeight="1">
      <c r="A54" s="229"/>
      <c r="B54" s="228"/>
      <c r="C54" s="228"/>
      <c r="D54" s="112" t="s">
        <v>37</v>
      </c>
      <c r="E54" s="127">
        <f>H54+K54+N54+Q54+T54+W54+Z54+AC54+AF54+AI54+AL54+AO54</f>
        <v>0</v>
      </c>
      <c r="F54" s="127">
        <f>I54+L54+O54+R54+U54+X54+AA54+AD54+AG54+AJ54+AM54+AP54</f>
        <v>0</v>
      </c>
      <c r="G54" s="121">
        <f t="shared" ref="G54:G57" si="200">IF(F54,F54/E54*100,0)</f>
        <v>0</v>
      </c>
      <c r="H54" s="173"/>
      <c r="I54" s="121"/>
      <c r="J54" s="121">
        <f t="shared" ref="J54:J57" si="201">IF(I54,I54/H54*100,0)</f>
        <v>0</v>
      </c>
      <c r="K54" s="173"/>
      <c r="L54" s="121"/>
      <c r="M54" s="121">
        <f t="shared" si="179"/>
        <v>0</v>
      </c>
      <c r="N54" s="173"/>
      <c r="O54" s="121"/>
      <c r="P54" s="121">
        <f t="shared" si="181"/>
        <v>0</v>
      </c>
      <c r="Q54" s="173"/>
      <c r="R54" s="121"/>
      <c r="S54" s="121">
        <f t="shared" si="183"/>
        <v>0</v>
      </c>
      <c r="T54" s="173"/>
      <c r="U54" s="121"/>
      <c r="V54" s="121">
        <f t="shared" si="185"/>
        <v>0</v>
      </c>
      <c r="W54" s="173"/>
      <c r="X54" s="121"/>
      <c r="Y54" s="121">
        <f t="shared" si="187"/>
        <v>0</v>
      </c>
      <c r="Z54" s="173"/>
      <c r="AA54" s="121"/>
      <c r="AB54" s="121">
        <f t="shared" si="189"/>
        <v>0</v>
      </c>
      <c r="AC54" s="173"/>
      <c r="AD54" s="121"/>
      <c r="AE54" s="121">
        <f t="shared" si="191"/>
        <v>0</v>
      </c>
      <c r="AF54" s="173"/>
      <c r="AG54" s="121"/>
      <c r="AH54" s="121">
        <f t="shared" si="193"/>
        <v>0</v>
      </c>
      <c r="AI54" s="173"/>
      <c r="AJ54" s="121"/>
      <c r="AK54" s="121">
        <f t="shared" si="195"/>
        <v>0</v>
      </c>
      <c r="AL54" s="173"/>
      <c r="AM54" s="121"/>
      <c r="AN54" s="121">
        <f t="shared" si="197"/>
        <v>0</v>
      </c>
      <c r="AO54" s="173"/>
      <c r="AP54" s="121"/>
      <c r="AQ54" s="121">
        <f t="shared" si="199"/>
        <v>0</v>
      </c>
      <c r="AR54" s="187"/>
    </row>
    <row r="55" spans="1:44" ht="34.5" customHeight="1">
      <c r="A55" s="229"/>
      <c r="B55" s="228"/>
      <c r="C55" s="228"/>
      <c r="D55" s="112" t="s">
        <v>2</v>
      </c>
      <c r="E55" s="127">
        <f t="shared" ref="E55:E57" si="202">H55+K55+N55+Q55+T55+W55+Z55+AC55+AF55+AI55+AL55+AO55</f>
        <v>0</v>
      </c>
      <c r="F55" s="127">
        <f t="shared" ref="F55:F57" si="203">I55+L55+O55+R55+U55+X55+AA55+AD55+AG55+AJ55+AM55+AP55</f>
        <v>0</v>
      </c>
      <c r="G55" s="121">
        <f t="shared" si="200"/>
        <v>0</v>
      </c>
      <c r="H55" s="173"/>
      <c r="I55" s="121"/>
      <c r="J55" s="121">
        <f t="shared" si="201"/>
        <v>0</v>
      </c>
      <c r="K55" s="173"/>
      <c r="L55" s="121"/>
      <c r="M55" s="121">
        <f t="shared" si="179"/>
        <v>0</v>
      </c>
      <c r="N55" s="173"/>
      <c r="O55" s="121"/>
      <c r="P55" s="121">
        <f t="shared" si="181"/>
        <v>0</v>
      </c>
      <c r="Q55" s="173"/>
      <c r="R55" s="121"/>
      <c r="S55" s="121">
        <f t="shared" si="183"/>
        <v>0</v>
      </c>
      <c r="T55" s="173"/>
      <c r="U55" s="121"/>
      <c r="V55" s="121">
        <f t="shared" si="185"/>
        <v>0</v>
      </c>
      <c r="W55" s="173"/>
      <c r="X55" s="121"/>
      <c r="Y55" s="121">
        <f t="shared" si="187"/>
        <v>0</v>
      </c>
      <c r="Z55" s="173"/>
      <c r="AA55" s="121"/>
      <c r="AB55" s="121">
        <f t="shared" si="189"/>
        <v>0</v>
      </c>
      <c r="AC55" s="173"/>
      <c r="AD55" s="121"/>
      <c r="AE55" s="121">
        <f t="shared" si="191"/>
        <v>0</v>
      </c>
      <c r="AF55" s="173"/>
      <c r="AG55" s="121"/>
      <c r="AH55" s="121">
        <f t="shared" si="193"/>
        <v>0</v>
      </c>
      <c r="AI55" s="173"/>
      <c r="AJ55" s="121"/>
      <c r="AK55" s="121">
        <f t="shared" si="195"/>
        <v>0</v>
      </c>
      <c r="AL55" s="173"/>
      <c r="AM55" s="121"/>
      <c r="AN55" s="121">
        <f t="shared" si="197"/>
        <v>0</v>
      </c>
      <c r="AO55" s="173"/>
      <c r="AP55" s="121"/>
      <c r="AQ55" s="121">
        <f t="shared" si="199"/>
        <v>0</v>
      </c>
      <c r="AR55" s="187"/>
    </row>
    <row r="56" spans="1:44" ht="34.5" customHeight="1">
      <c r="A56" s="229"/>
      <c r="B56" s="228"/>
      <c r="C56" s="228"/>
      <c r="D56" s="112" t="s">
        <v>43</v>
      </c>
      <c r="E56" s="188">
        <f t="shared" si="202"/>
        <v>6624.5</v>
      </c>
      <c r="F56" s="188">
        <f t="shared" si="203"/>
        <v>0</v>
      </c>
      <c r="G56" s="121">
        <f t="shared" si="200"/>
        <v>0</v>
      </c>
      <c r="H56" s="173"/>
      <c r="I56" s="121"/>
      <c r="J56" s="121">
        <f t="shared" si="201"/>
        <v>0</v>
      </c>
      <c r="K56" s="173"/>
      <c r="L56" s="121"/>
      <c r="M56" s="121">
        <f t="shared" si="179"/>
        <v>0</v>
      </c>
      <c r="N56" s="173"/>
      <c r="O56" s="121"/>
      <c r="P56" s="121">
        <f t="shared" si="181"/>
        <v>0</v>
      </c>
      <c r="Q56" s="173">
        <v>0</v>
      </c>
      <c r="R56" s="121">
        <v>0</v>
      </c>
      <c r="S56" s="121">
        <v>0</v>
      </c>
      <c r="T56" s="173">
        <v>0</v>
      </c>
      <c r="U56" s="121">
        <v>0</v>
      </c>
      <c r="V56" s="121">
        <f t="shared" si="185"/>
        <v>0</v>
      </c>
      <c r="W56" s="173"/>
      <c r="X56" s="121"/>
      <c r="Y56" s="121">
        <f t="shared" si="187"/>
        <v>0</v>
      </c>
      <c r="Z56" s="173"/>
      <c r="AA56" s="121"/>
      <c r="AB56" s="121">
        <f t="shared" si="189"/>
        <v>0</v>
      </c>
      <c r="AC56" s="173"/>
      <c r="AD56" s="121"/>
      <c r="AE56" s="121">
        <f t="shared" si="191"/>
        <v>0</v>
      </c>
      <c r="AF56" s="173">
        <v>0</v>
      </c>
      <c r="AG56" s="121"/>
      <c r="AH56" s="121">
        <f t="shared" si="193"/>
        <v>0</v>
      </c>
      <c r="AI56" s="173"/>
      <c r="AJ56" s="121"/>
      <c r="AK56" s="121">
        <f t="shared" si="195"/>
        <v>0</v>
      </c>
      <c r="AL56" s="173"/>
      <c r="AM56" s="121"/>
      <c r="AN56" s="121">
        <f t="shared" si="197"/>
        <v>0</v>
      </c>
      <c r="AO56" s="173">
        <v>6624.5</v>
      </c>
      <c r="AP56" s="121"/>
      <c r="AQ56" s="121">
        <f t="shared" si="199"/>
        <v>0</v>
      </c>
      <c r="AR56" s="187"/>
    </row>
    <row r="57" spans="1:44" ht="34.5" customHeight="1">
      <c r="A57" s="229"/>
      <c r="B57" s="228"/>
      <c r="C57" s="228"/>
      <c r="D57" s="112" t="s">
        <v>261</v>
      </c>
      <c r="E57" s="127">
        <f t="shared" si="202"/>
        <v>0</v>
      </c>
      <c r="F57" s="127">
        <f t="shared" si="203"/>
        <v>0</v>
      </c>
      <c r="G57" s="121">
        <f t="shared" si="200"/>
        <v>0</v>
      </c>
      <c r="H57" s="173"/>
      <c r="I57" s="121"/>
      <c r="J57" s="121">
        <f t="shared" si="201"/>
        <v>0</v>
      </c>
      <c r="K57" s="173"/>
      <c r="L57" s="121"/>
      <c r="M57" s="121">
        <f t="shared" si="179"/>
        <v>0</v>
      </c>
      <c r="N57" s="173"/>
      <c r="O57" s="121"/>
      <c r="P57" s="121">
        <f t="shared" si="181"/>
        <v>0</v>
      </c>
      <c r="Q57" s="173"/>
      <c r="R57" s="121"/>
      <c r="S57" s="121">
        <f t="shared" si="183"/>
        <v>0</v>
      </c>
      <c r="T57" s="173"/>
      <c r="U57" s="121"/>
      <c r="V57" s="121">
        <f t="shared" si="185"/>
        <v>0</v>
      </c>
      <c r="W57" s="173"/>
      <c r="X57" s="121"/>
      <c r="Y57" s="121">
        <f t="shared" si="187"/>
        <v>0</v>
      </c>
      <c r="Z57" s="173"/>
      <c r="AA57" s="121"/>
      <c r="AB57" s="121">
        <f t="shared" si="189"/>
        <v>0</v>
      </c>
      <c r="AC57" s="173"/>
      <c r="AD57" s="121"/>
      <c r="AE57" s="121">
        <f t="shared" si="191"/>
        <v>0</v>
      </c>
      <c r="AF57" s="173"/>
      <c r="AG57" s="121"/>
      <c r="AH57" s="121">
        <f t="shared" si="193"/>
        <v>0</v>
      </c>
      <c r="AI57" s="173"/>
      <c r="AJ57" s="121"/>
      <c r="AK57" s="121">
        <f t="shared" si="195"/>
        <v>0</v>
      </c>
      <c r="AL57" s="173"/>
      <c r="AM57" s="121"/>
      <c r="AN57" s="121">
        <f t="shared" si="197"/>
        <v>0</v>
      </c>
      <c r="AO57" s="173"/>
      <c r="AP57" s="121"/>
      <c r="AQ57" s="121">
        <f t="shared" si="199"/>
        <v>0</v>
      </c>
      <c r="AR57" s="187"/>
    </row>
    <row r="58" spans="1:44" ht="34.5" customHeight="1">
      <c r="A58" s="229" t="s">
        <v>311</v>
      </c>
      <c r="B58" s="228" t="s">
        <v>310</v>
      </c>
      <c r="C58" s="228" t="s">
        <v>318</v>
      </c>
      <c r="D58" s="170" t="s">
        <v>41</v>
      </c>
      <c r="E58" s="172">
        <f>H58+K58+N58+Q58+T58+W58+Z58+AC58+AF58+AI58+AL58+AO58</f>
        <v>333.4</v>
      </c>
      <c r="F58" s="172">
        <f>I58+L58+O58+R58+U58+X58+AA58+AD58+AG58+AJ58+AM58+AP58</f>
        <v>0</v>
      </c>
      <c r="G58" s="172">
        <f>IF(F58,F58/E58*100,0)</f>
        <v>0</v>
      </c>
      <c r="H58" s="172">
        <f>SUM(H59:H62)</f>
        <v>0</v>
      </c>
      <c r="I58" s="172">
        <f>SUM(I59:I62)</f>
        <v>0</v>
      </c>
      <c r="J58" s="172">
        <f>IF(I58,I58/H58*100,0)</f>
        <v>0</v>
      </c>
      <c r="K58" s="172">
        <f t="shared" ref="K58:L58" si="204">SUM(K59:K62)</f>
        <v>0</v>
      </c>
      <c r="L58" s="172">
        <f t="shared" si="204"/>
        <v>0</v>
      </c>
      <c r="M58" s="172">
        <f t="shared" si="179"/>
        <v>0</v>
      </c>
      <c r="N58" s="172">
        <f t="shared" ref="N58:O58" si="205">SUM(N59:N62)</f>
        <v>0</v>
      </c>
      <c r="O58" s="172">
        <f t="shared" si="205"/>
        <v>0</v>
      </c>
      <c r="P58" s="172">
        <f t="shared" si="181"/>
        <v>0</v>
      </c>
      <c r="Q58" s="172">
        <f t="shared" ref="Q58:R58" si="206">SUM(Q59:Q62)</f>
        <v>0</v>
      </c>
      <c r="R58" s="172">
        <f t="shared" si="206"/>
        <v>0</v>
      </c>
      <c r="S58" s="172">
        <f t="shared" si="183"/>
        <v>0</v>
      </c>
      <c r="T58" s="172">
        <f t="shared" ref="T58:U58" si="207">SUM(T59:T62)</f>
        <v>0</v>
      </c>
      <c r="U58" s="172">
        <f t="shared" si="207"/>
        <v>0</v>
      </c>
      <c r="V58" s="172">
        <f t="shared" si="185"/>
        <v>0</v>
      </c>
      <c r="W58" s="172">
        <f t="shared" ref="W58:X58" si="208">SUM(W59:W62)</f>
        <v>0</v>
      </c>
      <c r="X58" s="172">
        <f t="shared" si="208"/>
        <v>0</v>
      </c>
      <c r="Y58" s="172">
        <f t="shared" si="187"/>
        <v>0</v>
      </c>
      <c r="Z58" s="172">
        <f t="shared" ref="Z58:AA58" si="209">SUM(Z59:Z62)</f>
        <v>0</v>
      </c>
      <c r="AA58" s="172">
        <f t="shared" si="209"/>
        <v>0</v>
      </c>
      <c r="AB58" s="172">
        <f t="shared" si="189"/>
        <v>0</v>
      </c>
      <c r="AC58" s="172">
        <f t="shared" ref="AC58:AD58" si="210">SUM(AC59:AC62)</f>
        <v>0</v>
      </c>
      <c r="AD58" s="172">
        <f t="shared" si="210"/>
        <v>0</v>
      </c>
      <c r="AE58" s="172">
        <f t="shared" si="191"/>
        <v>0</v>
      </c>
      <c r="AF58" s="172">
        <f t="shared" ref="AF58:AG58" si="211">SUM(AF59:AF62)</f>
        <v>0</v>
      </c>
      <c r="AG58" s="172">
        <f t="shared" si="211"/>
        <v>0</v>
      </c>
      <c r="AH58" s="172">
        <f t="shared" si="193"/>
        <v>0</v>
      </c>
      <c r="AI58" s="172">
        <f t="shared" ref="AI58:AJ58" si="212">SUM(AI59:AI62)</f>
        <v>333.4</v>
      </c>
      <c r="AJ58" s="172">
        <f t="shared" si="212"/>
        <v>0</v>
      </c>
      <c r="AK58" s="172">
        <f t="shared" si="195"/>
        <v>0</v>
      </c>
      <c r="AL58" s="172">
        <f t="shared" ref="AL58:AM58" si="213">SUM(AL59:AL62)</f>
        <v>0</v>
      </c>
      <c r="AM58" s="172">
        <f t="shared" si="213"/>
        <v>0</v>
      </c>
      <c r="AN58" s="172">
        <f t="shared" si="197"/>
        <v>0</v>
      </c>
      <c r="AO58" s="172">
        <f t="shared" ref="AO58:AP58" si="214">SUM(AO59:AO62)</f>
        <v>0</v>
      </c>
      <c r="AP58" s="172">
        <f t="shared" si="214"/>
        <v>0</v>
      </c>
      <c r="AQ58" s="172">
        <f t="shared" si="199"/>
        <v>0</v>
      </c>
      <c r="AR58" s="187"/>
    </row>
    <row r="59" spans="1:44" ht="34.5" customHeight="1">
      <c r="A59" s="229"/>
      <c r="B59" s="228"/>
      <c r="C59" s="228"/>
      <c r="D59" s="112" t="s">
        <v>37</v>
      </c>
      <c r="E59" s="127">
        <f>H59+K59+N59+Q59+T59+W59+Z59+AC59+AF59+AI59+AL59+AO59</f>
        <v>0</v>
      </c>
      <c r="F59" s="127">
        <f>I59+L59+O59+R59+U59+X59+AA59+AD59+AG59+AJ59+AM59+AP59</f>
        <v>0</v>
      </c>
      <c r="G59" s="121">
        <f t="shared" ref="G59:G62" si="215">IF(F59,F59/E59*100,0)</f>
        <v>0</v>
      </c>
      <c r="H59" s="173"/>
      <c r="I59" s="121"/>
      <c r="J59" s="121">
        <f t="shared" ref="J59:J62" si="216">IF(I59,I59/H59*100,0)</f>
        <v>0</v>
      </c>
      <c r="K59" s="173"/>
      <c r="L59" s="121"/>
      <c r="M59" s="121">
        <f t="shared" si="179"/>
        <v>0</v>
      </c>
      <c r="N59" s="173"/>
      <c r="O59" s="121"/>
      <c r="P59" s="121">
        <f t="shared" si="181"/>
        <v>0</v>
      </c>
      <c r="Q59" s="173"/>
      <c r="R59" s="121"/>
      <c r="S59" s="121">
        <f t="shared" si="183"/>
        <v>0</v>
      </c>
      <c r="T59" s="173"/>
      <c r="U59" s="121"/>
      <c r="V59" s="121">
        <f t="shared" si="185"/>
        <v>0</v>
      </c>
      <c r="W59" s="173"/>
      <c r="X59" s="121"/>
      <c r="Y59" s="121">
        <f t="shared" si="187"/>
        <v>0</v>
      </c>
      <c r="Z59" s="173"/>
      <c r="AA59" s="121"/>
      <c r="AB59" s="121">
        <f t="shared" si="189"/>
        <v>0</v>
      </c>
      <c r="AC59" s="173"/>
      <c r="AD59" s="121"/>
      <c r="AE59" s="121">
        <f t="shared" si="191"/>
        <v>0</v>
      </c>
      <c r="AF59" s="173"/>
      <c r="AG59" s="121"/>
      <c r="AH59" s="121">
        <f t="shared" si="193"/>
        <v>0</v>
      </c>
      <c r="AI59" s="173"/>
      <c r="AJ59" s="121"/>
      <c r="AK59" s="121">
        <f t="shared" si="195"/>
        <v>0</v>
      </c>
      <c r="AL59" s="173"/>
      <c r="AM59" s="121"/>
      <c r="AN59" s="121">
        <f t="shared" si="197"/>
        <v>0</v>
      </c>
      <c r="AO59" s="173"/>
      <c r="AP59" s="121"/>
      <c r="AQ59" s="121">
        <f t="shared" si="199"/>
        <v>0</v>
      </c>
      <c r="AR59" s="187"/>
    </row>
    <row r="60" spans="1:44" ht="34.5" customHeight="1">
      <c r="A60" s="229"/>
      <c r="B60" s="228"/>
      <c r="C60" s="228"/>
      <c r="D60" s="112" t="s">
        <v>2</v>
      </c>
      <c r="E60" s="127">
        <f t="shared" ref="E60:E62" si="217">H60+K60+N60+Q60+T60+W60+Z60+AC60+AF60+AI60+AL60+AO60</f>
        <v>0</v>
      </c>
      <c r="F60" s="127">
        <f t="shared" ref="F60:F62" si="218">I60+L60+O60+R60+U60+X60+AA60+AD60+AG60+AJ60+AM60+AP60</f>
        <v>0</v>
      </c>
      <c r="G60" s="121">
        <f t="shared" si="215"/>
        <v>0</v>
      </c>
      <c r="H60" s="173"/>
      <c r="I60" s="121"/>
      <c r="J60" s="121">
        <f t="shared" si="216"/>
        <v>0</v>
      </c>
      <c r="K60" s="173"/>
      <c r="L60" s="121"/>
      <c r="M60" s="121">
        <f t="shared" si="179"/>
        <v>0</v>
      </c>
      <c r="N60" s="173"/>
      <c r="O60" s="121"/>
      <c r="P60" s="121">
        <f t="shared" si="181"/>
        <v>0</v>
      </c>
      <c r="Q60" s="173"/>
      <c r="R60" s="121"/>
      <c r="S60" s="121">
        <f t="shared" si="183"/>
        <v>0</v>
      </c>
      <c r="T60" s="173"/>
      <c r="U60" s="121"/>
      <c r="V60" s="121">
        <f t="shared" si="185"/>
        <v>0</v>
      </c>
      <c r="W60" s="173"/>
      <c r="X60" s="121"/>
      <c r="Y60" s="121">
        <f t="shared" si="187"/>
        <v>0</v>
      </c>
      <c r="Z60" s="173"/>
      <c r="AA60" s="121"/>
      <c r="AB60" s="121">
        <f t="shared" si="189"/>
        <v>0</v>
      </c>
      <c r="AC60" s="173"/>
      <c r="AD60" s="121"/>
      <c r="AE60" s="121">
        <f t="shared" si="191"/>
        <v>0</v>
      </c>
      <c r="AF60" s="173"/>
      <c r="AG60" s="121"/>
      <c r="AH60" s="121">
        <f t="shared" si="193"/>
        <v>0</v>
      </c>
      <c r="AI60" s="173"/>
      <c r="AJ60" s="121"/>
      <c r="AK60" s="121">
        <f t="shared" si="195"/>
        <v>0</v>
      </c>
      <c r="AL60" s="173"/>
      <c r="AM60" s="121"/>
      <c r="AN60" s="121">
        <f t="shared" si="197"/>
        <v>0</v>
      </c>
      <c r="AO60" s="173"/>
      <c r="AP60" s="121"/>
      <c r="AQ60" s="121">
        <f t="shared" si="199"/>
        <v>0</v>
      </c>
      <c r="AR60" s="187"/>
    </row>
    <row r="61" spans="1:44" ht="34.5" customHeight="1">
      <c r="A61" s="229"/>
      <c r="B61" s="228"/>
      <c r="C61" s="228"/>
      <c r="D61" s="112" t="s">
        <v>43</v>
      </c>
      <c r="E61" s="188">
        <f t="shared" si="217"/>
        <v>333.4</v>
      </c>
      <c r="F61" s="188">
        <f t="shared" si="218"/>
        <v>0</v>
      </c>
      <c r="G61" s="121">
        <f t="shared" si="215"/>
        <v>0</v>
      </c>
      <c r="H61" s="173"/>
      <c r="I61" s="121"/>
      <c r="J61" s="121">
        <f t="shared" si="216"/>
        <v>0</v>
      </c>
      <c r="K61" s="173"/>
      <c r="L61" s="121"/>
      <c r="M61" s="121">
        <f t="shared" si="179"/>
        <v>0</v>
      </c>
      <c r="N61" s="173"/>
      <c r="O61" s="121"/>
      <c r="P61" s="121">
        <f t="shared" si="181"/>
        <v>0</v>
      </c>
      <c r="Q61" s="173">
        <v>0</v>
      </c>
      <c r="R61" s="121">
        <v>0</v>
      </c>
      <c r="S61" s="121">
        <f t="shared" si="183"/>
        <v>0</v>
      </c>
      <c r="T61" s="173">
        <v>0</v>
      </c>
      <c r="U61" s="121">
        <v>0</v>
      </c>
      <c r="V61" s="121">
        <f t="shared" si="185"/>
        <v>0</v>
      </c>
      <c r="W61" s="173"/>
      <c r="X61" s="121"/>
      <c r="Y61" s="121">
        <f t="shared" si="187"/>
        <v>0</v>
      </c>
      <c r="Z61" s="173"/>
      <c r="AA61" s="121"/>
      <c r="AB61" s="121">
        <f t="shared" si="189"/>
        <v>0</v>
      </c>
      <c r="AC61" s="173"/>
      <c r="AD61" s="121"/>
      <c r="AE61" s="121">
        <f t="shared" si="191"/>
        <v>0</v>
      </c>
      <c r="AF61" s="173">
        <v>0</v>
      </c>
      <c r="AG61" s="121"/>
      <c r="AH61" s="121">
        <f t="shared" si="193"/>
        <v>0</v>
      </c>
      <c r="AI61" s="173">
        <v>333.4</v>
      </c>
      <c r="AJ61" s="121"/>
      <c r="AK61" s="121">
        <f t="shared" si="195"/>
        <v>0</v>
      </c>
      <c r="AL61" s="173"/>
      <c r="AM61" s="121"/>
      <c r="AN61" s="121">
        <f t="shared" si="197"/>
        <v>0</v>
      </c>
      <c r="AO61" s="173"/>
      <c r="AP61" s="121"/>
      <c r="AQ61" s="121">
        <f t="shared" si="199"/>
        <v>0</v>
      </c>
      <c r="AR61" s="187"/>
    </row>
    <row r="62" spans="1:44" ht="34.5" customHeight="1">
      <c r="A62" s="229"/>
      <c r="B62" s="228"/>
      <c r="C62" s="228"/>
      <c r="D62" s="112" t="s">
        <v>261</v>
      </c>
      <c r="E62" s="127">
        <f t="shared" si="217"/>
        <v>0</v>
      </c>
      <c r="F62" s="127">
        <f t="shared" si="218"/>
        <v>0</v>
      </c>
      <c r="G62" s="121">
        <f t="shared" si="215"/>
        <v>0</v>
      </c>
      <c r="H62" s="173"/>
      <c r="I62" s="121"/>
      <c r="J62" s="121">
        <f t="shared" si="216"/>
        <v>0</v>
      </c>
      <c r="K62" s="173"/>
      <c r="L62" s="121"/>
      <c r="M62" s="121">
        <f t="shared" si="179"/>
        <v>0</v>
      </c>
      <c r="N62" s="173"/>
      <c r="O62" s="121"/>
      <c r="P62" s="121">
        <f t="shared" si="181"/>
        <v>0</v>
      </c>
      <c r="Q62" s="173"/>
      <c r="R62" s="121"/>
      <c r="S62" s="121">
        <f t="shared" si="183"/>
        <v>0</v>
      </c>
      <c r="T62" s="173"/>
      <c r="U62" s="121"/>
      <c r="V62" s="121">
        <f t="shared" si="185"/>
        <v>0</v>
      </c>
      <c r="W62" s="173"/>
      <c r="X62" s="121"/>
      <c r="Y62" s="121">
        <f t="shared" si="187"/>
        <v>0</v>
      </c>
      <c r="Z62" s="173"/>
      <c r="AA62" s="121"/>
      <c r="AB62" s="121">
        <f t="shared" si="189"/>
        <v>0</v>
      </c>
      <c r="AC62" s="173"/>
      <c r="AD62" s="121"/>
      <c r="AE62" s="121">
        <f t="shared" si="191"/>
        <v>0</v>
      </c>
      <c r="AF62" s="173"/>
      <c r="AG62" s="121"/>
      <c r="AH62" s="121">
        <f t="shared" si="193"/>
        <v>0</v>
      </c>
      <c r="AI62" s="173"/>
      <c r="AJ62" s="121"/>
      <c r="AK62" s="121">
        <f t="shared" si="195"/>
        <v>0</v>
      </c>
      <c r="AL62" s="173"/>
      <c r="AM62" s="121"/>
      <c r="AN62" s="121">
        <f t="shared" si="197"/>
        <v>0</v>
      </c>
      <c r="AO62" s="173"/>
      <c r="AP62" s="121"/>
      <c r="AQ62" s="121">
        <f t="shared" si="199"/>
        <v>0</v>
      </c>
      <c r="AR62" s="187"/>
    </row>
    <row r="63" spans="1:44" s="171" customFormat="1" ht="39.75" customHeight="1">
      <c r="A63" s="229" t="s">
        <v>3</v>
      </c>
      <c r="B63" s="228" t="s">
        <v>298</v>
      </c>
      <c r="C63" s="228" t="s">
        <v>318</v>
      </c>
      <c r="D63" s="170" t="s">
        <v>41</v>
      </c>
      <c r="E63" s="172">
        <f>H63+K63+N63+Q63+T63+W63+Z63+AC63+AF63+AI63+AL63+AO63</f>
        <v>6888.6</v>
      </c>
      <c r="F63" s="172">
        <f>I63+L63+O63+R63+U63+X63+AA63+AD63+AG63+AJ63+AM63+AP63</f>
        <v>6166.6</v>
      </c>
      <c r="G63" s="172">
        <f>IF(F63,F63/E63*100,0)</f>
        <v>89.518915309351684</v>
      </c>
      <c r="H63" s="172">
        <f>SUM(H64:H67)</f>
        <v>0</v>
      </c>
      <c r="I63" s="172">
        <f>SUM(I64:I67)</f>
        <v>0</v>
      </c>
      <c r="J63" s="172">
        <f>IF(I63,I63/H63*100,0)</f>
        <v>0</v>
      </c>
      <c r="K63" s="172">
        <f t="shared" ref="K63:L63" si="219">SUM(K64:K67)</f>
        <v>0</v>
      </c>
      <c r="L63" s="172">
        <f t="shared" si="219"/>
        <v>0</v>
      </c>
      <c r="M63" s="172">
        <f t="shared" si="139"/>
        <v>0</v>
      </c>
      <c r="N63" s="172">
        <f t="shared" ref="N63:O63" si="220">SUM(N64:N67)</f>
        <v>0</v>
      </c>
      <c r="O63" s="172">
        <f t="shared" si="220"/>
        <v>0</v>
      </c>
      <c r="P63" s="172">
        <f t="shared" si="141"/>
        <v>0</v>
      </c>
      <c r="Q63" s="172">
        <f t="shared" ref="Q63:R63" si="221">SUM(Q64:Q67)</f>
        <v>5280.8</v>
      </c>
      <c r="R63" s="172">
        <f t="shared" si="221"/>
        <v>5280.8</v>
      </c>
      <c r="S63" s="172">
        <f t="shared" si="143"/>
        <v>100</v>
      </c>
      <c r="T63" s="172">
        <f t="shared" ref="T63:U63" si="222">SUM(T64:T67)</f>
        <v>377.5</v>
      </c>
      <c r="U63" s="172">
        <f t="shared" si="222"/>
        <v>377.5</v>
      </c>
      <c r="V63" s="172">
        <f t="shared" si="145"/>
        <v>100</v>
      </c>
      <c r="W63" s="172">
        <f t="shared" ref="W63:X63" si="223">SUM(W64:W67)</f>
        <v>0</v>
      </c>
      <c r="X63" s="172">
        <f t="shared" si="223"/>
        <v>0</v>
      </c>
      <c r="Y63" s="172">
        <f t="shared" si="187"/>
        <v>0</v>
      </c>
      <c r="Z63" s="172">
        <f t="shared" ref="Z63:AA63" si="224">SUM(Z64:Z67)</f>
        <v>108.30000000000001</v>
      </c>
      <c r="AA63" s="172">
        <f t="shared" si="224"/>
        <v>108.30000000000001</v>
      </c>
      <c r="AB63" s="172">
        <f t="shared" si="189"/>
        <v>100</v>
      </c>
      <c r="AC63" s="172">
        <f t="shared" ref="AC63:AD63" si="225">SUM(AC64:AC67)</f>
        <v>0</v>
      </c>
      <c r="AD63" s="172">
        <f t="shared" si="225"/>
        <v>0</v>
      </c>
      <c r="AE63" s="172">
        <f t="shared" si="191"/>
        <v>0</v>
      </c>
      <c r="AF63" s="172">
        <f t="shared" ref="AF63:AG63" si="226">SUM(AF64:AF67)</f>
        <v>400</v>
      </c>
      <c r="AG63" s="172">
        <f t="shared" si="226"/>
        <v>400</v>
      </c>
      <c r="AH63" s="172">
        <f t="shared" si="193"/>
        <v>100</v>
      </c>
      <c r="AI63" s="172">
        <f t="shared" ref="AI63:AJ63" si="227">SUM(AI64:AI67)</f>
        <v>0</v>
      </c>
      <c r="AJ63" s="172">
        <f t="shared" si="227"/>
        <v>0</v>
      </c>
      <c r="AK63" s="172">
        <f t="shared" si="195"/>
        <v>0</v>
      </c>
      <c r="AL63" s="172">
        <f t="shared" ref="AL63:AM63" si="228">SUM(AL64:AL67)</f>
        <v>722</v>
      </c>
      <c r="AM63" s="172">
        <f t="shared" si="228"/>
        <v>0</v>
      </c>
      <c r="AN63" s="172">
        <f t="shared" si="197"/>
        <v>0</v>
      </c>
      <c r="AO63" s="172">
        <f t="shared" ref="AO63:AP63" si="229">SUM(AO64:AO67)</f>
        <v>0</v>
      </c>
      <c r="AP63" s="172">
        <f t="shared" si="229"/>
        <v>0</v>
      </c>
      <c r="AQ63" s="172">
        <f t="shared" si="199"/>
        <v>0</v>
      </c>
      <c r="AR63" s="230"/>
    </row>
    <row r="64" spans="1:44" ht="33.75" customHeight="1">
      <c r="A64" s="229"/>
      <c r="B64" s="228"/>
      <c r="C64" s="228"/>
      <c r="D64" s="112" t="s">
        <v>37</v>
      </c>
      <c r="E64" s="127">
        <f>H64+K64+N64+Q64+T64+W64+Z64+AC64+AF64+AI64+AL64+AO64</f>
        <v>0</v>
      </c>
      <c r="F64" s="127">
        <f>I64+L64+O64+R64+U64+X64+AA64+AD64+AG64+AJ64+AM64+AP64</f>
        <v>0</v>
      </c>
      <c r="G64" s="121">
        <f t="shared" ref="G64:G67" si="230">IF(F64,F64/E64*100,0)</f>
        <v>0</v>
      </c>
      <c r="H64" s="173">
        <f t="shared" ref="H64:I67" si="231">H69+H74+H79+H94</f>
        <v>0</v>
      </c>
      <c r="I64" s="121">
        <f t="shared" si="231"/>
        <v>0</v>
      </c>
      <c r="J64" s="121">
        <f t="shared" ref="J64:J67" si="232">IF(I64,I64/H64*100,0)</f>
        <v>0</v>
      </c>
      <c r="K64" s="173">
        <f t="shared" ref="K64:L67" si="233">K69+K74+K79+K94</f>
        <v>0</v>
      </c>
      <c r="L64" s="121">
        <f t="shared" si="233"/>
        <v>0</v>
      </c>
      <c r="M64" s="121">
        <f t="shared" si="139"/>
        <v>0</v>
      </c>
      <c r="N64" s="173">
        <f t="shared" ref="N64:O67" si="234">N69+N74+N79+N94</f>
        <v>0</v>
      </c>
      <c r="O64" s="121">
        <f t="shared" si="234"/>
        <v>0</v>
      </c>
      <c r="P64" s="121">
        <f t="shared" si="141"/>
        <v>0</v>
      </c>
      <c r="Q64" s="173">
        <f t="shared" ref="Q64:R67" si="235">Q69+Q74+Q79+Q94</f>
        <v>0</v>
      </c>
      <c r="R64" s="121">
        <f t="shared" si="235"/>
        <v>0</v>
      </c>
      <c r="S64" s="121">
        <f t="shared" si="143"/>
        <v>0</v>
      </c>
      <c r="T64" s="173">
        <f t="shared" ref="T64:U67" si="236">T69+T74+T79+T94</f>
        <v>0</v>
      </c>
      <c r="U64" s="121">
        <f t="shared" si="236"/>
        <v>0</v>
      </c>
      <c r="V64" s="121">
        <f t="shared" si="145"/>
        <v>0</v>
      </c>
      <c r="W64" s="173">
        <f t="shared" ref="W64:X64" si="237">W69+W74+W79+W94</f>
        <v>0</v>
      </c>
      <c r="X64" s="121">
        <f t="shared" si="237"/>
        <v>0</v>
      </c>
      <c r="Y64" s="121">
        <f t="shared" si="187"/>
        <v>0</v>
      </c>
      <c r="Z64" s="173">
        <f t="shared" ref="Z64:AA64" si="238">Z69+Z74+Z79+Z94</f>
        <v>0</v>
      </c>
      <c r="AA64" s="121">
        <f t="shared" si="238"/>
        <v>0</v>
      </c>
      <c r="AB64" s="121">
        <f t="shared" si="189"/>
        <v>0</v>
      </c>
      <c r="AC64" s="173">
        <f t="shared" ref="AC64:AD64" si="239">AC69+AC74+AC79+AC94</f>
        <v>0</v>
      </c>
      <c r="AD64" s="121">
        <f t="shared" si="239"/>
        <v>0</v>
      </c>
      <c r="AE64" s="121">
        <f t="shared" si="191"/>
        <v>0</v>
      </c>
      <c r="AF64" s="173">
        <f t="shared" ref="AF64:AG64" si="240">AF69+AF74+AF79+AF94</f>
        <v>0</v>
      </c>
      <c r="AG64" s="121">
        <f t="shared" si="240"/>
        <v>0</v>
      </c>
      <c r="AH64" s="121">
        <f t="shared" si="193"/>
        <v>0</v>
      </c>
      <c r="AI64" s="173">
        <f t="shared" ref="AI64:AJ64" si="241">AI69+AI74+AI79+AI94</f>
        <v>0</v>
      </c>
      <c r="AJ64" s="121">
        <f t="shared" si="241"/>
        <v>0</v>
      </c>
      <c r="AK64" s="121">
        <f t="shared" si="195"/>
        <v>0</v>
      </c>
      <c r="AL64" s="173">
        <f t="shared" ref="AL64:AM64" si="242">AL69+AL74+AL79+AL94</f>
        <v>0</v>
      </c>
      <c r="AM64" s="121">
        <f t="shared" si="242"/>
        <v>0</v>
      </c>
      <c r="AN64" s="121">
        <f t="shared" si="197"/>
        <v>0</v>
      </c>
      <c r="AO64" s="173">
        <f t="shared" ref="AO64:AP64" si="243">AO69+AO74+AO79+AO94</f>
        <v>0</v>
      </c>
      <c r="AP64" s="121">
        <f t="shared" si="243"/>
        <v>0</v>
      </c>
      <c r="AQ64" s="121">
        <f t="shared" si="199"/>
        <v>0</v>
      </c>
      <c r="AR64" s="230"/>
    </row>
    <row r="65" spans="1:44" ht="40.5" customHeight="1">
      <c r="A65" s="229"/>
      <c r="B65" s="228"/>
      <c r="C65" s="228"/>
      <c r="D65" s="112" t="s">
        <v>2</v>
      </c>
      <c r="E65" s="127">
        <f t="shared" ref="E65:E67" si="244">H65+K65+N65+Q65+T65+W65+Z65+AC65+AF65+AI65+AL65+AO65</f>
        <v>0</v>
      </c>
      <c r="F65" s="127">
        <f t="shared" ref="F65:F67" si="245">I65+L65+O65+R65+U65+X65+AA65+AD65+AG65+AJ65+AM65+AP65</f>
        <v>0</v>
      </c>
      <c r="G65" s="121">
        <f t="shared" si="230"/>
        <v>0</v>
      </c>
      <c r="H65" s="173">
        <f t="shared" si="231"/>
        <v>0</v>
      </c>
      <c r="I65" s="121">
        <f t="shared" si="231"/>
        <v>0</v>
      </c>
      <c r="J65" s="121">
        <f t="shared" si="232"/>
        <v>0</v>
      </c>
      <c r="K65" s="173">
        <f t="shared" si="233"/>
        <v>0</v>
      </c>
      <c r="L65" s="121">
        <f t="shared" si="233"/>
        <v>0</v>
      </c>
      <c r="M65" s="121">
        <f t="shared" si="139"/>
        <v>0</v>
      </c>
      <c r="N65" s="173">
        <f t="shared" si="234"/>
        <v>0</v>
      </c>
      <c r="O65" s="121">
        <f t="shared" si="234"/>
        <v>0</v>
      </c>
      <c r="P65" s="121">
        <f t="shared" si="141"/>
        <v>0</v>
      </c>
      <c r="Q65" s="173">
        <f t="shared" si="235"/>
        <v>0</v>
      </c>
      <c r="R65" s="121">
        <f t="shared" si="235"/>
        <v>0</v>
      </c>
      <c r="S65" s="121">
        <f t="shared" si="143"/>
        <v>0</v>
      </c>
      <c r="T65" s="173">
        <f t="shared" si="236"/>
        <v>0</v>
      </c>
      <c r="U65" s="121">
        <f t="shared" si="236"/>
        <v>0</v>
      </c>
      <c r="V65" s="121">
        <f t="shared" si="145"/>
        <v>0</v>
      </c>
      <c r="W65" s="173">
        <f t="shared" ref="W65:X65" si="246">W70+W75+W80+W95</f>
        <v>0</v>
      </c>
      <c r="X65" s="121">
        <f t="shared" si="246"/>
        <v>0</v>
      </c>
      <c r="Y65" s="121">
        <f t="shared" si="187"/>
        <v>0</v>
      </c>
      <c r="Z65" s="173">
        <f t="shared" ref="Z65:AA65" si="247">Z70+Z75+Z80+Z95</f>
        <v>0</v>
      </c>
      <c r="AA65" s="121">
        <f t="shared" si="247"/>
        <v>0</v>
      </c>
      <c r="AB65" s="121">
        <f t="shared" si="189"/>
        <v>0</v>
      </c>
      <c r="AC65" s="173">
        <f t="shared" ref="AC65:AD65" si="248">AC70+AC75+AC80+AC95</f>
        <v>0</v>
      </c>
      <c r="AD65" s="121">
        <f t="shared" si="248"/>
        <v>0</v>
      </c>
      <c r="AE65" s="121">
        <f t="shared" si="191"/>
        <v>0</v>
      </c>
      <c r="AF65" s="173">
        <f t="shared" ref="AF65:AG65" si="249">AF70+AF75+AF80+AF95</f>
        <v>0</v>
      </c>
      <c r="AG65" s="121">
        <f t="shared" si="249"/>
        <v>0</v>
      </c>
      <c r="AH65" s="121">
        <f t="shared" si="193"/>
        <v>0</v>
      </c>
      <c r="AI65" s="173">
        <f t="shared" ref="AI65:AJ65" si="250">AI70+AI75+AI80+AI95</f>
        <v>0</v>
      </c>
      <c r="AJ65" s="121">
        <f t="shared" si="250"/>
        <v>0</v>
      </c>
      <c r="AK65" s="121">
        <f t="shared" si="195"/>
        <v>0</v>
      </c>
      <c r="AL65" s="173">
        <f t="shared" ref="AL65:AM65" si="251">AL70+AL75+AL80+AL95</f>
        <v>0</v>
      </c>
      <c r="AM65" s="121">
        <f t="shared" si="251"/>
        <v>0</v>
      </c>
      <c r="AN65" s="121">
        <f t="shared" si="197"/>
        <v>0</v>
      </c>
      <c r="AO65" s="173">
        <f t="shared" ref="AO65:AP65" si="252">AO70+AO75+AO80+AO95</f>
        <v>0</v>
      </c>
      <c r="AP65" s="121">
        <f t="shared" si="252"/>
        <v>0</v>
      </c>
      <c r="AQ65" s="121">
        <f t="shared" si="199"/>
        <v>0</v>
      </c>
      <c r="AR65" s="230"/>
    </row>
    <row r="66" spans="1:44" ht="29.25" customHeight="1">
      <c r="A66" s="229"/>
      <c r="B66" s="228"/>
      <c r="C66" s="228"/>
      <c r="D66" s="112" t="s">
        <v>43</v>
      </c>
      <c r="E66" s="127">
        <f t="shared" si="244"/>
        <v>6888.6</v>
      </c>
      <c r="F66" s="127">
        <f t="shared" si="245"/>
        <v>6166.6</v>
      </c>
      <c r="G66" s="121">
        <f t="shared" si="230"/>
        <v>89.518915309351684</v>
      </c>
      <c r="H66" s="173">
        <f t="shared" si="231"/>
        <v>0</v>
      </c>
      <c r="I66" s="121">
        <f t="shared" si="231"/>
        <v>0</v>
      </c>
      <c r="J66" s="121">
        <f t="shared" si="232"/>
        <v>0</v>
      </c>
      <c r="K66" s="173">
        <f t="shared" si="233"/>
        <v>0</v>
      </c>
      <c r="L66" s="121">
        <f t="shared" si="233"/>
        <v>0</v>
      </c>
      <c r="M66" s="121">
        <f t="shared" si="139"/>
        <v>0</v>
      </c>
      <c r="N66" s="173">
        <f t="shared" si="234"/>
        <v>0</v>
      </c>
      <c r="O66" s="121">
        <f t="shared" si="234"/>
        <v>0</v>
      </c>
      <c r="P66" s="121">
        <f t="shared" si="141"/>
        <v>0</v>
      </c>
      <c r="Q66" s="173">
        <f t="shared" si="235"/>
        <v>5280.8</v>
      </c>
      <c r="R66" s="121">
        <f t="shared" si="235"/>
        <v>5280.8</v>
      </c>
      <c r="S66" s="121">
        <f t="shared" si="143"/>
        <v>100</v>
      </c>
      <c r="T66" s="173">
        <f t="shared" si="236"/>
        <v>377.5</v>
      </c>
      <c r="U66" s="121">
        <f t="shared" si="236"/>
        <v>377.5</v>
      </c>
      <c r="V66" s="121">
        <f t="shared" si="145"/>
        <v>100</v>
      </c>
      <c r="W66" s="173">
        <f t="shared" ref="W66:X66" si="253">W71+W76+W81+W96</f>
        <v>0</v>
      </c>
      <c r="X66" s="121">
        <f t="shared" si="253"/>
        <v>0</v>
      </c>
      <c r="Y66" s="121">
        <f t="shared" si="187"/>
        <v>0</v>
      </c>
      <c r="Z66" s="173">
        <f>Z71+Z76+Z81+Z96+Z86+Z91</f>
        <v>108.30000000000001</v>
      </c>
      <c r="AA66" s="121">
        <f>AA71+AA76+AA81+AA96+AA86+AA91</f>
        <v>108.30000000000001</v>
      </c>
      <c r="AB66" s="121">
        <f t="shared" si="189"/>
        <v>100</v>
      </c>
      <c r="AC66" s="173">
        <f t="shared" ref="AC66:AD66" si="254">AC71+AC76+AC81+AC96</f>
        <v>0</v>
      </c>
      <c r="AD66" s="121">
        <f t="shared" si="254"/>
        <v>0</v>
      </c>
      <c r="AE66" s="121">
        <f t="shared" si="191"/>
        <v>0</v>
      </c>
      <c r="AF66" s="173">
        <f>AF71+AF76+AF81+AF96+AF86+AF91</f>
        <v>400</v>
      </c>
      <c r="AG66" s="121">
        <f>AG71+AG76+AG81+AG96+AG86+AG91</f>
        <v>400</v>
      </c>
      <c r="AH66" s="121">
        <f t="shared" si="193"/>
        <v>100</v>
      </c>
      <c r="AI66" s="173">
        <f t="shared" ref="AI66:AJ66" si="255">AI71+AI76+AI81+AI96+AI86</f>
        <v>0</v>
      </c>
      <c r="AJ66" s="121">
        <f t="shared" si="255"/>
        <v>0</v>
      </c>
      <c r="AK66" s="121">
        <f t="shared" si="195"/>
        <v>0</v>
      </c>
      <c r="AL66" s="173">
        <f t="shared" ref="AL66:AM66" si="256">AL71+AL76+AL81+AL96+AL86</f>
        <v>722</v>
      </c>
      <c r="AM66" s="121">
        <f t="shared" si="256"/>
        <v>0</v>
      </c>
      <c r="AN66" s="121">
        <f t="shared" si="197"/>
        <v>0</v>
      </c>
      <c r="AO66" s="173">
        <f t="shared" ref="AO66:AP66" si="257">AO71+AO76+AO81+AO96+AO86</f>
        <v>0</v>
      </c>
      <c r="AP66" s="121">
        <f t="shared" si="257"/>
        <v>0</v>
      </c>
      <c r="AQ66" s="121">
        <f t="shared" si="199"/>
        <v>0</v>
      </c>
      <c r="AR66" s="230"/>
    </row>
    <row r="67" spans="1:44" ht="34.5" customHeight="1">
      <c r="A67" s="229"/>
      <c r="B67" s="228"/>
      <c r="C67" s="228"/>
      <c r="D67" s="112" t="s">
        <v>261</v>
      </c>
      <c r="E67" s="127">
        <f t="shared" si="244"/>
        <v>0</v>
      </c>
      <c r="F67" s="127">
        <f t="shared" si="245"/>
        <v>0</v>
      </c>
      <c r="G67" s="121">
        <f t="shared" si="230"/>
        <v>0</v>
      </c>
      <c r="H67" s="173">
        <f t="shared" si="231"/>
        <v>0</v>
      </c>
      <c r="I67" s="121">
        <f t="shared" si="231"/>
        <v>0</v>
      </c>
      <c r="J67" s="121">
        <f t="shared" si="232"/>
        <v>0</v>
      </c>
      <c r="K67" s="173">
        <f t="shared" si="233"/>
        <v>0</v>
      </c>
      <c r="L67" s="121">
        <f t="shared" si="233"/>
        <v>0</v>
      </c>
      <c r="M67" s="121">
        <f t="shared" si="139"/>
        <v>0</v>
      </c>
      <c r="N67" s="173">
        <f t="shared" si="234"/>
        <v>0</v>
      </c>
      <c r="O67" s="121">
        <f t="shared" si="234"/>
        <v>0</v>
      </c>
      <c r="P67" s="121">
        <f t="shared" si="141"/>
        <v>0</v>
      </c>
      <c r="Q67" s="173">
        <f t="shared" si="235"/>
        <v>0</v>
      </c>
      <c r="R67" s="121">
        <f t="shared" si="235"/>
        <v>0</v>
      </c>
      <c r="S67" s="121">
        <f t="shared" si="143"/>
        <v>0</v>
      </c>
      <c r="T67" s="173">
        <f t="shared" si="236"/>
        <v>0</v>
      </c>
      <c r="U67" s="121">
        <f t="shared" si="236"/>
        <v>0</v>
      </c>
      <c r="V67" s="121">
        <f t="shared" si="145"/>
        <v>0</v>
      </c>
      <c r="W67" s="173">
        <f t="shared" ref="W67:X67" si="258">W72+W77+W82+W97</f>
        <v>0</v>
      </c>
      <c r="X67" s="121">
        <f t="shared" si="258"/>
        <v>0</v>
      </c>
      <c r="Y67" s="121">
        <f t="shared" si="187"/>
        <v>0</v>
      </c>
      <c r="Z67" s="173">
        <f t="shared" ref="Z67:AA67" si="259">Z72+Z77+Z82+Z97</f>
        <v>0</v>
      </c>
      <c r="AA67" s="121">
        <f t="shared" si="259"/>
        <v>0</v>
      </c>
      <c r="AB67" s="121">
        <f t="shared" si="189"/>
        <v>0</v>
      </c>
      <c r="AC67" s="173">
        <f t="shared" ref="AC67:AD67" si="260">AC72+AC77+AC82+AC97</f>
        <v>0</v>
      </c>
      <c r="AD67" s="121">
        <f t="shared" si="260"/>
        <v>0</v>
      </c>
      <c r="AE67" s="121">
        <f t="shared" si="191"/>
        <v>0</v>
      </c>
      <c r="AF67" s="173">
        <f t="shared" ref="AF67:AG67" si="261">AF72+AF77+AF82+AF97</f>
        <v>0</v>
      </c>
      <c r="AG67" s="121">
        <f t="shared" si="261"/>
        <v>0</v>
      </c>
      <c r="AH67" s="121">
        <f t="shared" si="193"/>
        <v>0</v>
      </c>
      <c r="AI67" s="173">
        <f t="shared" ref="AI67:AJ67" si="262">AI72+AI77+AI82+AI97</f>
        <v>0</v>
      </c>
      <c r="AJ67" s="121">
        <f t="shared" si="262"/>
        <v>0</v>
      </c>
      <c r="AK67" s="121">
        <f t="shared" si="195"/>
        <v>0</v>
      </c>
      <c r="AL67" s="173">
        <f t="shared" ref="AL67:AM67" si="263">AL72+AL77+AL82+AL97</f>
        <v>0</v>
      </c>
      <c r="AM67" s="121">
        <f t="shared" si="263"/>
        <v>0</v>
      </c>
      <c r="AN67" s="121">
        <f t="shared" si="197"/>
        <v>0</v>
      </c>
      <c r="AO67" s="173">
        <f t="shared" ref="AO67:AP67" si="264">AO72+AO77+AO82+AO97</f>
        <v>0</v>
      </c>
      <c r="AP67" s="121">
        <f t="shared" si="264"/>
        <v>0</v>
      </c>
      <c r="AQ67" s="121">
        <f t="shared" si="199"/>
        <v>0</v>
      </c>
      <c r="AR67" s="230"/>
    </row>
    <row r="68" spans="1:44" s="171" customFormat="1" ht="39.75" customHeight="1">
      <c r="A68" s="229" t="s">
        <v>299</v>
      </c>
      <c r="B68" s="228" t="s">
        <v>312</v>
      </c>
      <c r="C68" s="228" t="s">
        <v>318</v>
      </c>
      <c r="D68" s="170" t="s">
        <v>41</v>
      </c>
      <c r="E68" s="172">
        <f>H68+K68+N68+Q68+T68+W68+Z68+AC68+AF68+AI68+AL68+AO68</f>
        <v>5658.3</v>
      </c>
      <c r="F68" s="172">
        <f>I68+L68+O68+R68+U68+X68+AA68+AD68+AG68+AJ68+AM68+AP68</f>
        <v>5658.3</v>
      </c>
      <c r="G68" s="172">
        <f>IF(F68,F68/E68*100,0)</f>
        <v>100</v>
      </c>
      <c r="H68" s="172">
        <f>SUM(H69:H72)</f>
        <v>0</v>
      </c>
      <c r="I68" s="172">
        <f>SUM(I69:I72)</f>
        <v>0</v>
      </c>
      <c r="J68" s="172">
        <f>IF(I68,I68/H68*100,0)</f>
        <v>0</v>
      </c>
      <c r="K68" s="172">
        <f t="shared" ref="K68:L68" si="265">SUM(K69:K72)</f>
        <v>0</v>
      </c>
      <c r="L68" s="172">
        <f t="shared" si="265"/>
        <v>0</v>
      </c>
      <c r="M68" s="172">
        <f t="shared" ref="M68:M72" si="266">IF(L68,L68/K68*100,0)</f>
        <v>0</v>
      </c>
      <c r="N68" s="172">
        <f t="shared" ref="N68:O68" si="267">SUM(N69:N72)</f>
        <v>0</v>
      </c>
      <c r="O68" s="172">
        <f t="shared" si="267"/>
        <v>0</v>
      </c>
      <c r="P68" s="172">
        <f t="shared" ref="P68:P72" si="268">IF(O68,O68/N68*100,0)</f>
        <v>0</v>
      </c>
      <c r="Q68" s="172">
        <f t="shared" ref="Q68:R68" si="269">SUM(Q69:Q72)</f>
        <v>5280.8</v>
      </c>
      <c r="R68" s="172">
        <f t="shared" si="269"/>
        <v>5280.8</v>
      </c>
      <c r="S68" s="172">
        <f t="shared" ref="S68:S72" si="270">IF(R68,R68/Q68*100,0)</f>
        <v>100</v>
      </c>
      <c r="T68" s="172">
        <f t="shared" ref="T68:U68" si="271">SUM(T69:T72)</f>
        <v>377.5</v>
      </c>
      <c r="U68" s="172">
        <f t="shared" si="271"/>
        <v>377.5</v>
      </c>
      <c r="V68" s="172">
        <f t="shared" ref="V68:V72" si="272">IF(U68,U68/T68*100,0)</f>
        <v>100</v>
      </c>
      <c r="W68" s="172">
        <f t="shared" ref="W68:X68" si="273">SUM(W69:W72)</f>
        <v>0</v>
      </c>
      <c r="X68" s="172">
        <f t="shared" si="273"/>
        <v>0</v>
      </c>
      <c r="Y68" s="172">
        <f t="shared" ref="Y68:Y72" si="274">IF(X68,X68/W68*100,0)</f>
        <v>0</v>
      </c>
      <c r="Z68" s="172">
        <f t="shared" ref="Z68:AA68" si="275">SUM(Z69:Z72)</f>
        <v>0</v>
      </c>
      <c r="AA68" s="172">
        <f t="shared" si="275"/>
        <v>0</v>
      </c>
      <c r="AB68" s="172">
        <f t="shared" ref="AB68:AB72" si="276">IF(AA68,AA68/Z68*100,0)</f>
        <v>0</v>
      </c>
      <c r="AC68" s="172">
        <f t="shared" ref="AC68:AD68" si="277">SUM(AC69:AC72)</f>
        <v>0</v>
      </c>
      <c r="AD68" s="172">
        <f t="shared" si="277"/>
        <v>0</v>
      </c>
      <c r="AE68" s="172">
        <f t="shared" ref="AE68:AE72" si="278">IF(AD68,AD68/AC68*100,0)</f>
        <v>0</v>
      </c>
      <c r="AF68" s="172">
        <f t="shared" ref="AF68:AG68" si="279">SUM(AF69:AF72)</f>
        <v>0</v>
      </c>
      <c r="AG68" s="172">
        <f t="shared" si="279"/>
        <v>0</v>
      </c>
      <c r="AH68" s="172">
        <f t="shared" ref="AH68:AH72" si="280">IF(AG68,AG68/AF68*100,0)</f>
        <v>0</v>
      </c>
      <c r="AI68" s="172">
        <f t="shared" ref="AI68:AJ68" si="281">SUM(AI69:AI72)</f>
        <v>0</v>
      </c>
      <c r="AJ68" s="172">
        <f t="shared" si="281"/>
        <v>0</v>
      </c>
      <c r="AK68" s="172">
        <f t="shared" ref="AK68:AK72" si="282">IF(AJ68,AJ68/AI68*100,0)</f>
        <v>0</v>
      </c>
      <c r="AL68" s="172">
        <f t="shared" ref="AL68:AM68" si="283">SUM(AL69:AL72)</f>
        <v>0</v>
      </c>
      <c r="AM68" s="172">
        <f t="shared" si="283"/>
        <v>0</v>
      </c>
      <c r="AN68" s="172">
        <f t="shared" ref="AN68:AN72" si="284">IF(AM68,AM68/AL68*100,0)</f>
        <v>0</v>
      </c>
      <c r="AO68" s="172">
        <f t="shared" ref="AO68:AP68" si="285">SUM(AO69:AO72)</f>
        <v>0</v>
      </c>
      <c r="AP68" s="172">
        <f t="shared" si="285"/>
        <v>0</v>
      </c>
      <c r="AQ68" s="172">
        <f t="shared" ref="AQ68:AQ72" si="286">IF(AP68,AP68/AO68*100,0)</f>
        <v>0</v>
      </c>
      <c r="AR68" s="230"/>
    </row>
    <row r="69" spans="1:44" ht="33.75" customHeight="1">
      <c r="A69" s="229"/>
      <c r="B69" s="228"/>
      <c r="C69" s="228"/>
      <c r="D69" s="112" t="s">
        <v>37</v>
      </c>
      <c r="E69" s="127">
        <f>H69+K69+N69+Q69+T69+W69+Z69+AC69+AF69+AI69+AL69+AO69</f>
        <v>0</v>
      </c>
      <c r="F69" s="127">
        <f>I69+L69+O69+R69+U69+X69+AA69+AD69+AG69+AJ69+AM69+AP69</f>
        <v>0</v>
      </c>
      <c r="G69" s="121">
        <f t="shared" ref="G69:G72" si="287">IF(F69,F69/E69*100,0)</f>
        <v>0</v>
      </c>
      <c r="H69" s="173"/>
      <c r="I69" s="121"/>
      <c r="J69" s="121">
        <f t="shared" ref="J69:J72" si="288">IF(I69,I69/H69*100,0)</f>
        <v>0</v>
      </c>
      <c r="K69" s="173"/>
      <c r="L69" s="121"/>
      <c r="M69" s="121">
        <f t="shared" si="266"/>
        <v>0</v>
      </c>
      <c r="N69" s="173"/>
      <c r="O69" s="121"/>
      <c r="P69" s="121">
        <f t="shared" si="268"/>
        <v>0</v>
      </c>
      <c r="Q69" s="173"/>
      <c r="R69" s="121"/>
      <c r="S69" s="121">
        <f t="shared" si="270"/>
        <v>0</v>
      </c>
      <c r="T69" s="173"/>
      <c r="U69" s="121"/>
      <c r="V69" s="121">
        <f t="shared" si="272"/>
        <v>0</v>
      </c>
      <c r="W69" s="173"/>
      <c r="X69" s="121"/>
      <c r="Y69" s="121">
        <f t="shared" si="274"/>
        <v>0</v>
      </c>
      <c r="Z69" s="173"/>
      <c r="AA69" s="121"/>
      <c r="AB69" s="121">
        <f t="shared" si="276"/>
        <v>0</v>
      </c>
      <c r="AC69" s="173"/>
      <c r="AD69" s="121"/>
      <c r="AE69" s="121">
        <f t="shared" si="278"/>
        <v>0</v>
      </c>
      <c r="AF69" s="173"/>
      <c r="AG69" s="121"/>
      <c r="AH69" s="121">
        <f t="shared" si="280"/>
        <v>0</v>
      </c>
      <c r="AI69" s="173"/>
      <c r="AJ69" s="121"/>
      <c r="AK69" s="121">
        <f t="shared" si="282"/>
        <v>0</v>
      </c>
      <c r="AL69" s="173"/>
      <c r="AM69" s="121"/>
      <c r="AN69" s="121">
        <f t="shared" si="284"/>
        <v>0</v>
      </c>
      <c r="AO69" s="173"/>
      <c r="AP69" s="121"/>
      <c r="AQ69" s="121">
        <f t="shared" si="286"/>
        <v>0</v>
      </c>
      <c r="AR69" s="230"/>
    </row>
    <row r="70" spans="1:44" ht="40.5" customHeight="1">
      <c r="A70" s="229"/>
      <c r="B70" s="228"/>
      <c r="C70" s="228"/>
      <c r="D70" s="112" t="s">
        <v>2</v>
      </c>
      <c r="E70" s="127">
        <f t="shared" ref="E70:E72" si="289">H70+K70+N70+Q70+T70+W70+Z70+AC70+AF70+AI70+AL70+AO70</f>
        <v>0</v>
      </c>
      <c r="F70" s="127">
        <f t="shared" ref="F70:F72" si="290">I70+L70+O70+R70+U70+X70+AA70+AD70+AG70+AJ70+AM70+AP70</f>
        <v>0</v>
      </c>
      <c r="G70" s="121">
        <f t="shared" si="287"/>
        <v>0</v>
      </c>
      <c r="H70" s="173"/>
      <c r="I70" s="121"/>
      <c r="J70" s="121">
        <f t="shared" si="288"/>
        <v>0</v>
      </c>
      <c r="K70" s="173"/>
      <c r="L70" s="121"/>
      <c r="M70" s="121">
        <f t="shared" si="266"/>
        <v>0</v>
      </c>
      <c r="N70" s="173"/>
      <c r="O70" s="121"/>
      <c r="P70" s="121">
        <f t="shared" si="268"/>
        <v>0</v>
      </c>
      <c r="Q70" s="173"/>
      <c r="R70" s="121"/>
      <c r="S70" s="121">
        <f t="shared" si="270"/>
        <v>0</v>
      </c>
      <c r="T70" s="173"/>
      <c r="U70" s="121"/>
      <c r="V70" s="121">
        <f t="shared" si="272"/>
        <v>0</v>
      </c>
      <c r="W70" s="173"/>
      <c r="X70" s="121"/>
      <c r="Y70" s="121">
        <f t="shared" si="274"/>
        <v>0</v>
      </c>
      <c r="Z70" s="173"/>
      <c r="AA70" s="121"/>
      <c r="AB70" s="121">
        <f t="shared" si="276"/>
        <v>0</v>
      </c>
      <c r="AC70" s="173"/>
      <c r="AD70" s="121"/>
      <c r="AE70" s="121">
        <f t="shared" si="278"/>
        <v>0</v>
      </c>
      <c r="AF70" s="173"/>
      <c r="AG70" s="121"/>
      <c r="AH70" s="121">
        <f t="shared" si="280"/>
        <v>0</v>
      </c>
      <c r="AI70" s="173"/>
      <c r="AJ70" s="121"/>
      <c r="AK70" s="121">
        <f t="shared" si="282"/>
        <v>0</v>
      </c>
      <c r="AL70" s="173"/>
      <c r="AM70" s="121"/>
      <c r="AN70" s="121">
        <f t="shared" si="284"/>
        <v>0</v>
      </c>
      <c r="AO70" s="173"/>
      <c r="AP70" s="121"/>
      <c r="AQ70" s="121">
        <f t="shared" si="286"/>
        <v>0</v>
      </c>
      <c r="AR70" s="230"/>
    </row>
    <row r="71" spans="1:44" ht="29.25" customHeight="1">
      <c r="A71" s="229"/>
      <c r="B71" s="228"/>
      <c r="C71" s="228"/>
      <c r="D71" s="112" t="s">
        <v>43</v>
      </c>
      <c r="E71" s="188">
        <f t="shared" si="289"/>
        <v>5658.3</v>
      </c>
      <c r="F71" s="188">
        <f t="shared" si="290"/>
        <v>5658.3</v>
      </c>
      <c r="G71" s="121">
        <f t="shared" si="287"/>
        <v>100</v>
      </c>
      <c r="H71" s="173"/>
      <c r="I71" s="121"/>
      <c r="J71" s="121">
        <f t="shared" si="288"/>
        <v>0</v>
      </c>
      <c r="K71" s="173"/>
      <c r="L71" s="121"/>
      <c r="M71" s="121">
        <f t="shared" si="266"/>
        <v>0</v>
      </c>
      <c r="N71" s="173"/>
      <c r="O71" s="121"/>
      <c r="P71" s="121">
        <f t="shared" si="268"/>
        <v>0</v>
      </c>
      <c r="Q71" s="173">
        <v>5280.8</v>
      </c>
      <c r="R71" s="121">
        <v>5280.8</v>
      </c>
      <c r="S71" s="121">
        <f t="shared" si="270"/>
        <v>100</v>
      </c>
      <c r="T71" s="173">
        <v>377.5</v>
      </c>
      <c r="U71" s="121">
        <v>377.5</v>
      </c>
      <c r="V71" s="121">
        <f t="shared" si="272"/>
        <v>100</v>
      </c>
      <c r="W71" s="173"/>
      <c r="X71" s="121"/>
      <c r="Y71" s="121">
        <f t="shared" si="274"/>
        <v>0</v>
      </c>
      <c r="Z71" s="173"/>
      <c r="AA71" s="121"/>
      <c r="AB71" s="121">
        <f t="shared" si="276"/>
        <v>0</v>
      </c>
      <c r="AC71" s="173"/>
      <c r="AD71" s="121"/>
      <c r="AE71" s="121">
        <f t="shared" si="278"/>
        <v>0</v>
      </c>
      <c r="AF71" s="173">
        <v>0</v>
      </c>
      <c r="AG71" s="121"/>
      <c r="AH71" s="121">
        <f t="shared" si="280"/>
        <v>0</v>
      </c>
      <c r="AI71" s="173"/>
      <c r="AJ71" s="121"/>
      <c r="AK71" s="121">
        <f t="shared" si="282"/>
        <v>0</v>
      </c>
      <c r="AL71" s="173"/>
      <c r="AM71" s="121"/>
      <c r="AN71" s="121">
        <f t="shared" si="284"/>
        <v>0</v>
      </c>
      <c r="AO71" s="173"/>
      <c r="AP71" s="121"/>
      <c r="AQ71" s="121">
        <f t="shared" si="286"/>
        <v>0</v>
      </c>
      <c r="AR71" s="230"/>
    </row>
    <row r="72" spans="1:44" ht="34.5" customHeight="1">
      <c r="A72" s="229"/>
      <c r="B72" s="228"/>
      <c r="C72" s="228"/>
      <c r="D72" s="112" t="s">
        <v>261</v>
      </c>
      <c r="E72" s="127">
        <f t="shared" si="289"/>
        <v>0</v>
      </c>
      <c r="F72" s="127">
        <f t="shared" si="290"/>
        <v>0</v>
      </c>
      <c r="G72" s="121">
        <f t="shared" si="287"/>
        <v>0</v>
      </c>
      <c r="H72" s="173"/>
      <c r="I72" s="121"/>
      <c r="J72" s="121">
        <f t="shared" si="288"/>
        <v>0</v>
      </c>
      <c r="K72" s="173"/>
      <c r="L72" s="121"/>
      <c r="M72" s="121">
        <f t="shared" si="266"/>
        <v>0</v>
      </c>
      <c r="N72" s="173"/>
      <c r="O72" s="121"/>
      <c r="P72" s="121">
        <f t="shared" si="268"/>
        <v>0</v>
      </c>
      <c r="Q72" s="173"/>
      <c r="R72" s="121"/>
      <c r="S72" s="121">
        <f t="shared" si="270"/>
        <v>0</v>
      </c>
      <c r="T72" s="173"/>
      <c r="U72" s="121"/>
      <c r="V72" s="121">
        <f t="shared" si="272"/>
        <v>0</v>
      </c>
      <c r="W72" s="173"/>
      <c r="X72" s="121"/>
      <c r="Y72" s="121">
        <f t="shared" si="274"/>
        <v>0</v>
      </c>
      <c r="Z72" s="173"/>
      <c r="AA72" s="121"/>
      <c r="AB72" s="121">
        <f t="shared" si="276"/>
        <v>0</v>
      </c>
      <c r="AC72" s="173"/>
      <c r="AD72" s="121"/>
      <c r="AE72" s="121">
        <f t="shared" si="278"/>
        <v>0</v>
      </c>
      <c r="AF72" s="173"/>
      <c r="AG72" s="121"/>
      <c r="AH72" s="121">
        <f t="shared" si="280"/>
        <v>0</v>
      </c>
      <c r="AI72" s="173"/>
      <c r="AJ72" s="121"/>
      <c r="AK72" s="121">
        <f t="shared" si="282"/>
        <v>0</v>
      </c>
      <c r="AL72" s="173"/>
      <c r="AM72" s="121"/>
      <c r="AN72" s="121">
        <f t="shared" si="284"/>
        <v>0</v>
      </c>
      <c r="AO72" s="173"/>
      <c r="AP72" s="121"/>
      <c r="AQ72" s="121">
        <f t="shared" si="286"/>
        <v>0</v>
      </c>
      <c r="AR72" s="230"/>
    </row>
    <row r="73" spans="1:44" s="171" customFormat="1" ht="39.75" customHeight="1">
      <c r="A73" s="229" t="s">
        <v>300</v>
      </c>
      <c r="B73" s="228" t="s">
        <v>313</v>
      </c>
      <c r="C73" s="228" t="s">
        <v>318</v>
      </c>
      <c r="D73" s="170" t="s">
        <v>41</v>
      </c>
      <c r="E73" s="172">
        <f>H73+K73+N73+Q73+T73+W73+Z73+AC73+AF73+AI73+AL73+AO73</f>
        <v>27.1</v>
      </c>
      <c r="F73" s="172">
        <f>I73+L73+O73+R73+U73+X73+AA73+AD73+AG73+AJ73+AM73+AP73</f>
        <v>27.1</v>
      </c>
      <c r="G73" s="172">
        <f>IF(F73,F73/E73*100,0)</f>
        <v>100</v>
      </c>
      <c r="H73" s="172">
        <f>SUM(H74:H77)</f>
        <v>0</v>
      </c>
      <c r="I73" s="172">
        <f>SUM(I74:I77)</f>
        <v>0</v>
      </c>
      <c r="J73" s="172">
        <f>IF(I73,I73/H73*100,0)</f>
        <v>0</v>
      </c>
      <c r="K73" s="172">
        <f t="shared" ref="K73:L73" si="291">SUM(K74:K77)</f>
        <v>0</v>
      </c>
      <c r="L73" s="172">
        <f t="shared" si="291"/>
        <v>0</v>
      </c>
      <c r="M73" s="172">
        <f t="shared" ref="M73:M77" si="292">IF(L73,L73/K73*100,0)</f>
        <v>0</v>
      </c>
      <c r="N73" s="172">
        <f t="shared" ref="N73:O73" si="293">SUM(N74:N77)</f>
        <v>0</v>
      </c>
      <c r="O73" s="172">
        <f t="shared" si="293"/>
        <v>0</v>
      </c>
      <c r="P73" s="172">
        <f t="shared" ref="P73:P77" si="294">IF(O73,O73/N73*100,0)</f>
        <v>0</v>
      </c>
      <c r="Q73" s="172">
        <f t="shared" ref="Q73:R73" si="295">SUM(Q74:Q77)</f>
        <v>0</v>
      </c>
      <c r="R73" s="172">
        <f t="shared" si="295"/>
        <v>0</v>
      </c>
      <c r="S73" s="172">
        <f t="shared" ref="S73:S77" si="296">IF(R73,R73/Q73*100,0)</f>
        <v>0</v>
      </c>
      <c r="T73" s="172">
        <f t="shared" ref="T73:U73" si="297">SUM(T74:T77)</f>
        <v>0</v>
      </c>
      <c r="U73" s="172">
        <f t="shared" si="297"/>
        <v>0</v>
      </c>
      <c r="V73" s="172">
        <f t="shared" ref="V73:V77" si="298">IF(U73,U73/T73*100,0)</f>
        <v>0</v>
      </c>
      <c r="W73" s="172">
        <f t="shared" ref="W73:X73" si="299">SUM(W74:W77)</f>
        <v>0</v>
      </c>
      <c r="X73" s="172">
        <f t="shared" si="299"/>
        <v>0</v>
      </c>
      <c r="Y73" s="172">
        <f t="shared" ref="Y73:Y77" si="300">IF(X73,X73/W73*100,0)</f>
        <v>0</v>
      </c>
      <c r="Z73" s="172">
        <f t="shared" ref="Z73:AA73" si="301">SUM(Z74:Z77)</f>
        <v>27.1</v>
      </c>
      <c r="AA73" s="172">
        <f t="shared" si="301"/>
        <v>27.1</v>
      </c>
      <c r="AB73" s="172">
        <f t="shared" ref="AB73:AB77" si="302">IF(AA73,AA73/Z73*100,0)</f>
        <v>100</v>
      </c>
      <c r="AC73" s="172">
        <f t="shared" ref="AC73:AD73" si="303">SUM(AC74:AC77)</f>
        <v>0</v>
      </c>
      <c r="AD73" s="172">
        <f t="shared" si="303"/>
        <v>0</v>
      </c>
      <c r="AE73" s="172">
        <f t="shared" ref="AE73:AE77" si="304">IF(AD73,AD73/AC73*100,0)</f>
        <v>0</v>
      </c>
      <c r="AF73" s="172">
        <f t="shared" ref="AF73:AG73" si="305">SUM(AF74:AF77)</f>
        <v>0</v>
      </c>
      <c r="AG73" s="172">
        <f t="shared" si="305"/>
        <v>0</v>
      </c>
      <c r="AH73" s="172">
        <f t="shared" ref="AH73:AH77" si="306">IF(AG73,AG73/AF73*100,0)</f>
        <v>0</v>
      </c>
      <c r="AI73" s="172">
        <f t="shared" ref="AI73:AJ73" si="307">SUM(AI74:AI77)</f>
        <v>0</v>
      </c>
      <c r="AJ73" s="172">
        <f t="shared" si="307"/>
        <v>0</v>
      </c>
      <c r="AK73" s="172">
        <f t="shared" ref="AK73:AK77" si="308">IF(AJ73,AJ73/AI73*100,0)</f>
        <v>0</v>
      </c>
      <c r="AL73" s="172">
        <f t="shared" ref="AL73:AM73" si="309">SUM(AL74:AL77)</f>
        <v>0</v>
      </c>
      <c r="AM73" s="172">
        <f t="shared" si="309"/>
        <v>0</v>
      </c>
      <c r="AN73" s="172">
        <f t="shared" ref="AN73:AN77" si="310">IF(AM73,AM73/AL73*100,0)</f>
        <v>0</v>
      </c>
      <c r="AO73" s="172">
        <f t="shared" ref="AO73:AP73" si="311">SUM(AO74:AO77)</f>
        <v>0</v>
      </c>
      <c r="AP73" s="172">
        <f t="shared" si="311"/>
        <v>0</v>
      </c>
      <c r="AQ73" s="172">
        <f t="shared" ref="AQ73:AQ77" si="312">IF(AP73,AP73/AO73*100,0)</f>
        <v>0</v>
      </c>
      <c r="AR73" s="230"/>
    </row>
    <row r="74" spans="1:44" ht="33.75" customHeight="1">
      <c r="A74" s="229"/>
      <c r="B74" s="228"/>
      <c r="C74" s="228"/>
      <c r="D74" s="112" t="s">
        <v>37</v>
      </c>
      <c r="E74" s="127">
        <f>H74+K74+N74+Q74+T74+W74+Z74+AC74+AF74+AI74+AL74+AO74</f>
        <v>0</v>
      </c>
      <c r="F74" s="127">
        <f>I74+L74+O74+R74+U74+X74+AA74+AD74+AG74+AJ74+AM74+AP74</f>
        <v>0</v>
      </c>
      <c r="G74" s="121">
        <f t="shared" ref="G74:G77" si="313">IF(F74,F74/E74*100,0)</f>
        <v>0</v>
      </c>
      <c r="H74" s="173"/>
      <c r="I74" s="121"/>
      <c r="J74" s="121">
        <f t="shared" ref="J74:J77" si="314">IF(I74,I74/H74*100,0)</f>
        <v>0</v>
      </c>
      <c r="K74" s="173"/>
      <c r="L74" s="121"/>
      <c r="M74" s="121">
        <f t="shared" si="292"/>
        <v>0</v>
      </c>
      <c r="N74" s="173"/>
      <c r="O74" s="121"/>
      <c r="P74" s="121">
        <f t="shared" si="294"/>
        <v>0</v>
      </c>
      <c r="Q74" s="173"/>
      <c r="R74" s="121"/>
      <c r="S74" s="121">
        <f t="shared" si="296"/>
        <v>0</v>
      </c>
      <c r="T74" s="173"/>
      <c r="U74" s="121"/>
      <c r="V74" s="121">
        <f t="shared" si="298"/>
        <v>0</v>
      </c>
      <c r="W74" s="173"/>
      <c r="X74" s="121"/>
      <c r="Y74" s="121">
        <f t="shared" si="300"/>
        <v>0</v>
      </c>
      <c r="Z74" s="173"/>
      <c r="AA74" s="121"/>
      <c r="AB74" s="121">
        <f t="shared" si="302"/>
        <v>0</v>
      </c>
      <c r="AC74" s="173"/>
      <c r="AD74" s="121"/>
      <c r="AE74" s="121">
        <f t="shared" si="304"/>
        <v>0</v>
      </c>
      <c r="AF74" s="173"/>
      <c r="AG74" s="121"/>
      <c r="AH74" s="121">
        <f t="shared" si="306"/>
        <v>0</v>
      </c>
      <c r="AI74" s="173"/>
      <c r="AJ74" s="121"/>
      <c r="AK74" s="121">
        <f t="shared" si="308"/>
        <v>0</v>
      </c>
      <c r="AL74" s="173"/>
      <c r="AM74" s="121"/>
      <c r="AN74" s="121">
        <f t="shared" si="310"/>
        <v>0</v>
      </c>
      <c r="AO74" s="173"/>
      <c r="AP74" s="121"/>
      <c r="AQ74" s="121">
        <f t="shared" si="312"/>
        <v>0</v>
      </c>
      <c r="AR74" s="230"/>
    </row>
    <row r="75" spans="1:44" ht="40.5" customHeight="1">
      <c r="A75" s="229"/>
      <c r="B75" s="228"/>
      <c r="C75" s="228"/>
      <c r="D75" s="112" t="s">
        <v>2</v>
      </c>
      <c r="E75" s="127">
        <f t="shared" ref="E75:E77" si="315">H75+K75+N75+Q75+T75+W75+Z75+AC75+AF75+AI75+AL75+AO75</f>
        <v>0</v>
      </c>
      <c r="F75" s="127">
        <f t="shared" ref="F75:F77" si="316">I75+L75+O75+R75+U75+X75+AA75+AD75+AG75+AJ75+AM75+AP75</f>
        <v>0</v>
      </c>
      <c r="G75" s="121">
        <f t="shared" si="313"/>
        <v>0</v>
      </c>
      <c r="H75" s="173"/>
      <c r="I75" s="121"/>
      <c r="J75" s="121">
        <f t="shared" si="314"/>
        <v>0</v>
      </c>
      <c r="K75" s="173"/>
      <c r="L75" s="121"/>
      <c r="M75" s="121">
        <f t="shared" si="292"/>
        <v>0</v>
      </c>
      <c r="N75" s="173"/>
      <c r="O75" s="121"/>
      <c r="P75" s="121">
        <f t="shared" si="294"/>
        <v>0</v>
      </c>
      <c r="Q75" s="173"/>
      <c r="R75" s="121"/>
      <c r="S75" s="121">
        <f t="shared" si="296"/>
        <v>0</v>
      </c>
      <c r="T75" s="173"/>
      <c r="U75" s="121"/>
      <c r="V75" s="121">
        <f t="shared" si="298"/>
        <v>0</v>
      </c>
      <c r="W75" s="173"/>
      <c r="X75" s="121"/>
      <c r="Y75" s="121">
        <f t="shared" si="300"/>
        <v>0</v>
      </c>
      <c r="Z75" s="173"/>
      <c r="AA75" s="121"/>
      <c r="AB75" s="121">
        <f t="shared" si="302"/>
        <v>0</v>
      </c>
      <c r="AC75" s="173"/>
      <c r="AD75" s="121"/>
      <c r="AE75" s="121">
        <f t="shared" si="304"/>
        <v>0</v>
      </c>
      <c r="AF75" s="173"/>
      <c r="AG75" s="121"/>
      <c r="AH75" s="121">
        <f t="shared" si="306"/>
        <v>0</v>
      </c>
      <c r="AI75" s="173"/>
      <c r="AJ75" s="121"/>
      <c r="AK75" s="121">
        <f t="shared" si="308"/>
        <v>0</v>
      </c>
      <c r="AL75" s="173"/>
      <c r="AM75" s="121"/>
      <c r="AN75" s="121">
        <f t="shared" si="310"/>
        <v>0</v>
      </c>
      <c r="AO75" s="173"/>
      <c r="AP75" s="121"/>
      <c r="AQ75" s="121">
        <f t="shared" si="312"/>
        <v>0</v>
      </c>
      <c r="AR75" s="230"/>
    </row>
    <row r="76" spans="1:44" ht="29.25" customHeight="1">
      <c r="A76" s="229"/>
      <c r="B76" s="228"/>
      <c r="C76" s="228"/>
      <c r="D76" s="112" t="s">
        <v>43</v>
      </c>
      <c r="E76" s="188">
        <f t="shared" si="315"/>
        <v>27.1</v>
      </c>
      <c r="F76" s="188">
        <f t="shared" si="316"/>
        <v>27.1</v>
      </c>
      <c r="G76" s="121">
        <f t="shared" si="313"/>
        <v>100</v>
      </c>
      <c r="H76" s="173"/>
      <c r="I76" s="121"/>
      <c r="J76" s="121">
        <f t="shared" si="314"/>
        <v>0</v>
      </c>
      <c r="K76" s="173"/>
      <c r="L76" s="121"/>
      <c r="M76" s="121">
        <f t="shared" si="292"/>
        <v>0</v>
      </c>
      <c r="N76" s="173"/>
      <c r="O76" s="121"/>
      <c r="P76" s="121">
        <f t="shared" si="294"/>
        <v>0</v>
      </c>
      <c r="Q76" s="173"/>
      <c r="R76" s="121"/>
      <c r="S76" s="121">
        <f t="shared" si="296"/>
        <v>0</v>
      </c>
      <c r="T76" s="173"/>
      <c r="U76" s="121"/>
      <c r="V76" s="121">
        <f t="shared" si="298"/>
        <v>0</v>
      </c>
      <c r="W76" s="173"/>
      <c r="X76" s="121"/>
      <c r="Y76" s="121">
        <f t="shared" si="300"/>
        <v>0</v>
      </c>
      <c r="Z76" s="173">
        <v>27.1</v>
      </c>
      <c r="AA76" s="121">
        <v>27.1</v>
      </c>
      <c r="AB76" s="121">
        <f t="shared" si="302"/>
        <v>100</v>
      </c>
      <c r="AC76" s="173"/>
      <c r="AD76" s="121"/>
      <c r="AE76" s="121">
        <f t="shared" si="304"/>
        <v>0</v>
      </c>
      <c r="AF76" s="173">
        <v>0</v>
      </c>
      <c r="AG76" s="121"/>
      <c r="AH76" s="121">
        <f t="shared" si="306"/>
        <v>0</v>
      </c>
      <c r="AI76" s="173"/>
      <c r="AJ76" s="121"/>
      <c r="AK76" s="121">
        <f t="shared" si="308"/>
        <v>0</v>
      </c>
      <c r="AL76" s="173"/>
      <c r="AM76" s="121"/>
      <c r="AN76" s="121">
        <f t="shared" si="310"/>
        <v>0</v>
      </c>
      <c r="AO76" s="173"/>
      <c r="AP76" s="121"/>
      <c r="AQ76" s="121">
        <f t="shared" si="312"/>
        <v>0</v>
      </c>
      <c r="AR76" s="230"/>
    </row>
    <row r="77" spans="1:44" ht="34.5" customHeight="1">
      <c r="A77" s="229"/>
      <c r="B77" s="228"/>
      <c r="C77" s="228"/>
      <c r="D77" s="112" t="s">
        <v>261</v>
      </c>
      <c r="E77" s="127">
        <f t="shared" si="315"/>
        <v>0</v>
      </c>
      <c r="F77" s="127">
        <f t="shared" si="316"/>
        <v>0</v>
      </c>
      <c r="G77" s="121">
        <f t="shared" si="313"/>
        <v>0</v>
      </c>
      <c r="H77" s="173"/>
      <c r="I77" s="121"/>
      <c r="J77" s="121">
        <f t="shared" si="314"/>
        <v>0</v>
      </c>
      <c r="K77" s="173"/>
      <c r="L77" s="121"/>
      <c r="M77" s="121">
        <f t="shared" si="292"/>
        <v>0</v>
      </c>
      <c r="N77" s="173"/>
      <c r="O77" s="121"/>
      <c r="P77" s="121">
        <f t="shared" si="294"/>
        <v>0</v>
      </c>
      <c r="Q77" s="173"/>
      <c r="R77" s="121"/>
      <c r="S77" s="121">
        <f t="shared" si="296"/>
        <v>0</v>
      </c>
      <c r="T77" s="173"/>
      <c r="U77" s="121"/>
      <c r="V77" s="121">
        <f t="shared" si="298"/>
        <v>0</v>
      </c>
      <c r="W77" s="173"/>
      <c r="X77" s="121"/>
      <c r="Y77" s="121">
        <f t="shared" si="300"/>
        <v>0</v>
      </c>
      <c r="Z77" s="173"/>
      <c r="AA77" s="121"/>
      <c r="AB77" s="121">
        <f t="shared" si="302"/>
        <v>0</v>
      </c>
      <c r="AC77" s="173"/>
      <c r="AD77" s="121"/>
      <c r="AE77" s="121">
        <f t="shared" si="304"/>
        <v>0</v>
      </c>
      <c r="AF77" s="173"/>
      <c r="AG77" s="121"/>
      <c r="AH77" s="121">
        <f t="shared" si="306"/>
        <v>0</v>
      </c>
      <c r="AI77" s="173"/>
      <c r="AJ77" s="121"/>
      <c r="AK77" s="121">
        <f t="shared" si="308"/>
        <v>0</v>
      </c>
      <c r="AL77" s="173"/>
      <c r="AM77" s="121"/>
      <c r="AN77" s="121">
        <f t="shared" si="310"/>
        <v>0</v>
      </c>
      <c r="AO77" s="173"/>
      <c r="AP77" s="121"/>
      <c r="AQ77" s="121">
        <f t="shared" si="312"/>
        <v>0</v>
      </c>
      <c r="AR77" s="230"/>
    </row>
    <row r="78" spans="1:44" s="171" customFormat="1" ht="39.75" customHeight="1">
      <c r="A78" s="229" t="s">
        <v>301</v>
      </c>
      <c r="B78" s="228" t="s">
        <v>314</v>
      </c>
      <c r="C78" s="228" t="s">
        <v>318</v>
      </c>
      <c r="D78" s="170" t="s">
        <v>41</v>
      </c>
      <c r="E78" s="172">
        <f>H78+K78+N78+Q78+T78+W78+Z78+AC78+AF78+AI78+AL78+AO78</f>
        <v>54.1</v>
      </c>
      <c r="F78" s="172">
        <f>I78+L78+O78+R78+U78+X78+AA78+AD78+AG78+AJ78+AM78+AP78</f>
        <v>54.1</v>
      </c>
      <c r="G78" s="172">
        <f>IF(F78,F78/E78*100,0)</f>
        <v>100</v>
      </c>
      <c r="H78" s="172">
        <f>SUM(H79:H82)</f>
        <v>0</v>
      </c>
      <c r="I78" s="172">
        <f>SUM(I79:I82)</f>
        <v>0</v>
      </c>
      <c r="J78" s="172">
        <f>IF(I78,I78/H78*100,0)</f>
        <v>0</v>
      </c>
      <c r="K78" s="172">
        <f t="shared" ref="K78:L78" si="317">SUM(K79:K82)</f>
        <v>0</v>
      </c>
      <c r="L78" s="172">
        <f t="shared" si="317"/>
        <v>0</v>
      </c>
      <c r="M78" s="172">
        <f t="shared" ref="M78:M92" si="318">IF(L78,L78/K78*100,0)</f>
        <v>0</v>
      </c>
      <c r="N78" s="172">
        <f t="shared" ref="N78:O78" si="319">SUM(N79:N82)</f>
        <v>0</v>
      </c>
      <c r="O78" s="172">
        <f t="shared" si="319"/>
        <v>0</v>
      </c>
      <c r="P78" s="172">
        <f t="shared" ref="P78:P92" si="320">IF(O78,O78/N78*100,0)</f>
        <v>0</v>
      </c>
      <c r="Q78" s="172">
        <f t="shared" ref="Q78:R78" si="321">SUM(Q79:Q82)</f>
        <v>0</v>
      </c>
      <c r="R78" s="172">
        <f t="shared" si="321"/>
        <v>0</v>
      </c>
      <c r="S78" s="172">
        <f t="shared" ref="S78:S92" si="322">IF(R78,R78/Q78*100,0)</f>
        <v>0</v>
      </c>
      <c r="T78" s="172">
        <f t="shared" ref="T78:U78" si="323">SUM(T79:T82)</f>
        <v>0</v>
      </c>
      <c r="U78" s="172">
        <f t="shared" si="323"/>
        <v>0</v>
      </c>
      <c r="V78" s="172">
        <f t="shared" ref="V78:V92" si="324">IF(U78,U78/T78*100,0)</f>
        <v>0</v>
      </c>
      <c r="W78" s="172">
        <f t="shared" ref="W78:X78" si="325">SUM(W79:W82)</f>
        <v>0</v>
      </c>
      <c r="X78" s="172">
        <f t="shared" si="325"/>
        <v>0</v>
      </c>
      <c r="Y78" s="172">
        <f t="shared" ref="Y78:Y92" si="326">IF(X78,X78/W78*100,0)</f>
        <v>0</v>
      </c>
      <c r="Z78" s="172">
        <f t="shared" ref="Z78:AA78" si="327">SUM(Z79:Z82)</f>
        <v>54.1</v>
      </c>
      <c r="AA78" s="172">
        <f t="shared" si="327"/>
        <v>54.1</v>
      </c>
      <c r="AB78" s="172">
        <f t="shared" ref="AB78:AB92" si="328">IF(AA78,AA78/Z78*100,0)</f>
        <v>100</v>
      </c>
      <c r="AC78" s="172">
        <f t="shared" ref="AC78:AD78" si="329">SUM(AC79:AC82)</f>
        <v>0</v>
      </c>
      <c r="AD78" s="172">
        <f t="shared" si="329"/>
        <v>0</v>
      </c>
      <c r="AE78" s="172">
        <f t="shared" ref="AE78:AE92" si="330">IF(AD78,AD78/AC78*100,0)</f>
        <v>0</v>
      </c>
      <c r="AF78" s="172">
        <f t="shared" ref="AF78:AG78" si="331">SUM(AF79:AF82)</f>
        <v>0</v>
      </c>
      <c r="AG78" s="172">
        <f t="shared" si="331"/>
        <v>0</v>
      </c>
      <c r="AH78" s="172">
        <f t="shared" ref="AH78:AH92" si="332">IF(AG78,AG78/AF78*100,0)</f>
        <v>0</v>
      </c>
      <c r="AI78" s="172">
        <f t="shared" ref="AI78:AJ78" si="333">SUM(AI79:AI82)</f>
        <v>0</v>
      </c>
      <c r="AJ78" s="172">
        <f t="shared" si="333"/>
        <v>0</v>
      </c>
      <c r="AK78" s="172">
        <f t="shared" ref="AK78:AK92" si="334">IF(AJ78,AJ78/AI78*100,0)</f>
        <v>0</v>
      </c>
      <c r="AL78" s="172">
        <f t="shared" ref="AL78:AM78" si="335">SUM(AL79:AL82)</f>
        <v>0</v>
      </c>
      <c r="AM78" s="172">
        <f t="shared" si="335"/>
        <v>0</v>
      </c>
      <c r="AN78" s="172">
        <f t="shared" ref="AN78:AN92" si="336">IF(AM78,AM78/AL78*100,0)</f>
        <v>0</v>
      </c>
      <c r="AO78" s="172">
        <f t="shared" ref="AO78:AP78" si="337">SUM(AO79:AO82)</f>
        <v>0</v>
      </c>
      <c r="AP78" s="172">
        <f t="shared" si="337"/>
        <v>0</v>
      </c>
      <c r="AQ78" s="172">
        <f t="shared" ref="AQ78:AQ92" si="338">IF(AP78,AP78/AO78*100,0)</f>
        <v>0</v>
      </c>
      <c r="AR78" s="230"/>
    </row>
    <row r="79" spans="1:44" ht="33.75" customHeight="1">
      <c r="A79" s="229"/>
      <c r="B79" s="228"/>
      <c r="C79" s="228"/>
      <c r="D79" s="112" t="s">
        <v>37</v>
      </c>
      <c r="E79" s="127">
        <f>H79+K79+N79+Q79+T79+W79+Z79+AC79+AF79+AI79+AL79+AO79</f>
        <v>0</v>
      </c>
      <c r="F79" s="127">
        <f>I79+L79+O79+R79+U79+X79+AA79+AD79+AG79+AJ79+AM79+AP79</f>
        <v>0</v>
      </c>
      <c r="G79" s="121">
        <f t="shared" ref="G79:G82" si="339">IF(F79,F79/E79*100,0)</f>
        <v>0</v>
      </c>
      <c r="H79" s="173"/>
      <c r="I79" s="121"/>
      <c r="J79" s="121">
        <f t="shared" ref="J79:J82" si="340">IF(I79,I79/H79*100,0)</f>
        <v>0</v>
      </c>
      <c r="K79" s="173"/>
      <c r="L79" s="121"/>
      <c r="M79" s="121">
        <f t="shared" si="318"/>
        <v>0</v>
      </c>
      <c r="N79" s="173"/>
      <c r="O79" s="121"/>
      <c r="P79" s="121">
        <f t="shared" si="320"/>
        <v>0</v>
      </c>
      <c r="Q79" s="173"/>
      <c r="R79" s="121"/>
      <c r="S79" s="121">
        <f t="shared" si="322"/>
        <v>0</v>
      </c>
      <c r="T79" s="173"/>
      <c r="U79" s="121"/>
      <c r="V79" s="121">
        <f t="shared" si="324"/>
        <v>0</v>
      </c>
      <c r="W79" s="173"/>
      <c r="X79" s="121"/>
      <c r="Y79" s="121">
        <f t="shared" si="326"/>
        <v>0</v>
      </c>
      <c r="Z79" s="173"/>
      <c r="AA79" s="121"/>
      <c r="AB79" s="121">
        <f t="shared" si="328"/>
        <v>0</v>
      </c>
      <c r="AC79" s="173"/>
      <c r="AD79" s="121"/>
      <c r="AE79" s="121">
        <f t="shared" si="330"/>
        <v>0</v>
      </c>
      <c r="AF79" s="173"/>
      <c r="AG79" s="121"/>
      <c r="AH79" s="121">
        <f t="shared" si="332"/>
        <v>0</v>
      </c>
      <c r="AI79" s="173"/>
      <c r="AJ79" s="121"/>
      <c r="AK79" s="121">
        <f t="shared" si="334"/>
        <v>0</v>
      </c>
      <c r="AL79" s="173"/>
      <c r="AM79" s="121"/>
      <c r="AN79" s="121">
        <f t="shared" si="336"/>
        <v>0</v>
      </c>
      <c r="AO79" s="173"/>
      <c r="AP79" s="121"/>
      <c r="AQ79" s="121">
        <f t="shared" si="338"/>
        <v>0</v>
      </c>
      <c r="AR79" s="230"/>
    </row>
    <row r="80" spans="1:44" ht="40.5" customHeight="1">
      <c r="A80" s="229"/>
      <c r="B80" s="228"/>
      <c r="C80" s="228"/>
      <c r="D80" s="112" t="s">
        <v>2</v>
      </c>
      <c r="E80" s="127">
        <f t="shared" ref="E80:E82" si="341">H80+K80+N80+Q80+T80+W80+Z80+AC80+AF80+AI80+AL80+AO80</f>
        <v>0</v>
      </c>
      <c r="F80" s="127">
        <f t="shared" ref="F80:F82" si="342">I80+L80+O80+R80+U80+X80+AA80+AD80+AG80+AJ80+AM80+AP80</f>
        <v>0</v>
      </c>
      <c r="G80" s="121">
        <f t="shared" si="339"/>
        <v>0</v>
      </c>
      <c r="H80" s="173"/>
      <c r="I80" s="121"/>
      <c r="J80" s="121">
        <f t="shared" si="340"/>
        <v>0</v>
      </c>
      <c r="K80" s="173"/>
      <c r="L80" s="121"/>
      <c r="M80" s="121">
        <f t="shared" si="318"/>
        <v>0</v>
      </c>
      <c r="N80" s="173"/>
      <c r="O80" s="121"/>
      <c r="P80" s="121">
        <f t="shared" si="320"/>
        <v>0</v>
      </c>
      <c r="Q80" s="173"/>
      <c r="R80" s="121"/>
      <c r="S80" s="121">
        <f t="shared" si="322"/>
        <v>0</v>
      </c>
      <c r="T80" s="173"/>
      <c r="U80" s="121"/>
      <c r="V80" s="121">
        <f t="shared" si="324"/>
        <v>0</v>
      </c>
      <c r="W80" s="173"/>
      <c r="X80" s="121"/>
      <c r="Y80" s="121">
        <f t="shared" si="326"/>
        <v>0</v>
      </c>
      <c r="Z80" s="173"/>
      <c r="AA80" s="121"/>
      <c r="AB80" s="121">
        <f t="shared" si="328"/>
        <v>0</v>
      </c>
      <c r="AC80" s="173"/>
      <c r="AD80" s="121"/>
      <c r="AE80" s="121">
        <f t="shared" si="330"/>
        <v>0</v>
      </c>
      <c r="AF80" s="173"/>
      <c r="AG80" s="121"/>
      <c r="AH80" s="121">
        <f t="shared" si="332"/>
        <v>0</v>
      </c>
      <c r="AI80" s="173"/>
      <c r="AJ80" s="121"/>
      <c r="AK80" s="121">
        <f t="shared" si="334"/>
        <v>0</v>
      </c>
      <c r="AL80" s="173"/>
      <c r="AM80" s="121"/>
      <c r="AN80" s="121">
        <f t="shared" si="336"/>
        <v>0</v>
      </c>
      <c r="AO80" s="173"/>
      <c r="AP80" s="121"/>
      <c r="AQ80" s="121">
        <f t="shared" si="338"/>
        <v>0</v>
      </c>
      <c r="AR80" s="230"/>
    </row>
    <row r="81" spans="1:44" ht="29.25" customHeight="1">
      <c r="A81" s="229"/>
      <c r="B81" s="228"/>
      <c r="C81" s="228"/>
      <c r="D81" s="112" t="s">
        <v>43</v>
      </c>
      <c r="E81" s="188">
        <f t="shared" si="341"/>
        <v>54.1</v>
      </c>
      <c r="F81" s="188">
        <f t="shared" si="342"/>
        <v>54.1</v>
      </c>
      <c r="G81" s="121">
        <f t="shared" si="339"/>
        <v>100</v>
      </c>
      <c r="H81" s="173"/>
      <c r="I81" s="121"/>
      <c r="J81" s="121">
        <f t="shared" si="340"/>
        <v>0</v>
      </c>
      <c r="K81" s="173"/>
      <c r="L81" s="121"/>
      <c r="M81" s="121">
        <f t="shared" si="318"/>
        <v>0</v>
      </c>
      <c r="N81" s="173"/>
      <c r="O81" s="121"/>
      <c r="P81" s="121">
        <f t="shared" si="320"/>
        <v>0</v>
      </c>
      <c r="Q81" s="173"/>
      <c r="R81" s="121"/>
      <c r="S81" s="121">
        <f t="shared" si="322"/>
        <v>0</v>
      </c>
      <c r="T81" s="173"/>
      <c r="U81" s="121"/>
      <c r="V81" s="121">
        <f t="shared" si="324"/>
        <v>0</v>
      </c>
      <c r="W81" s="173"/>
      <c r="X81" s="121"/>
      <c r="Y81" s="121">
        <f t="shared" si="326"/>
        <v>0</v>
      </c>
      <c r="Z81" s="173">
        <v>54.1</v>
      </c>
      <c r="AA81" s="121">
        <v>54.1</v>
      </c>
      <c r="AB81" s="121">
        <f t="shared" si="328"/>
        <v>100</v>
      </c>
      <c r="AC81" s="173"/>
      <c r="AD81" s="121"/>
      <c r="AE81" s="121">
        <f t="shared" si="330"/>
        <v>0</v>
      </c>
      <c r="AF81" s="173">
        <v>0</v>
      </c>
      <c r="AG81" s="121"/>
      <c r="AH81" s="121">
        <f t="shared" si="332"/>
        <v>0</v>
      </c>
      <c r="AI81" s="173"/>
      <c r="AJ81" s="121"/>
      <c r="AK81" s="121">
        <f t="shared" si="334"/>
        <v>0</v>
      </c>
      <c r="AL81" s="173"/>
      <c r="AM81" s="121"/>
      <c r="AN81" s="121">
        <f t="shared" si="336"/>
        <v>0</v>
      </c>
      <c r="AO81" s="173"/>
      <c r="AP81" s="121"/>
      <c r="AQ81" s="121">
        <f t="shared" si="338"/>
        <v>0</v>
      </c>
      <c r="AR81" s="230"/>
    </row>
    <row r="82" spans="1:44" ht="34.5" customHeight="1">
      <c r="A82" s="229"/>
      <c r="B82" s="228"/>
      <c r="C82" s="228"/>
      <c r="D82" s="112" t="s">
        <v>261</v>
      </c>
      <c r="E82" s="127">
        <f t="shared" si="341"/>
        <v>0</v>
      </c>
      <c r="F82" s="127">
        <f t="shared" si="342"/>
        <v>0</v>
      </c>
      <c r="G82" s="121">
        <f t="shared" si="339"/>
        <v>0</v>
      </c>
      <c r="H82" s="173"/>
      <c r="I82" s="121"/>
      <c r="J82" s="121">
        <f t="shared" si="340"/>
        <v>0</v>
      </c>
      <c r="K82" s="173"/>
      <c r="L82" s="121"/>
      <c r="M82" s="121">
        <f t="shared" si="318"/>
        <v>0</v>
      </c>
      <c r="N82" s="173"/>
      <c r="O82" s="121"/>
      <c r="P82" s="121">
        <f t="shared" si="320"/>
        <v>0</v>
      </c>
      <c r="Q82" s="173"/>
      <c r="R82" s="121"/>
      <c r="S82" s="121">
        <f t="shared" si="322"/>
        <v>0</v>
      </c>
      <c r="T82" s="173"/>
      <c r="U82" s="121"/>
      <c r="V82" s="121">
        <f t="shared" si="324"/>
        <v>0</v>
      </c>
      <c r="W82" s="173"/>
      <c r="X82" s="121"/>
      <c r="Y82" s="121">
        <f t="shared" si="326"/>
        <v>0</v>
      </c>
      <c r="Z82" s="173"/>
      <c r="AA82" s="121"/>
      <c r="AB82" s="121">
        <f t="shared" si="328"/>
        <v>0</v>
      </c>
      <c r="AC82" s="173"/>
      <c r="AD82" s="121"/>
      <c r="AE82" s="121">
        <f t="shared" si="330"/>
        <v>0</v>
      </c>
      <c r="AF82" s="173"/>
      <c r="AG82" s="121"/>
      <c r="AH82" s="121">
        <f t="shared" si="332"/>
        <v>0</v>
      </c>
      <c r="AI82" s="173"/>
      <c r="AJ82" s="121"/>
      <c r="AK82" s="121">
        <f t="shared" si="334"/>
        <v>0</v>
      </c>
      <c r="AL82" s="173"/>
      <c r="AM82" s="121"/>
      <c r="AN82" s="121">
        <f t="shared" si="336"/>
        <v>0</v>
      </c>
      <c r="AO82" s="173"/>
      <c r="AP82" s="121"/>
      <c r="AQ82" s="121">
        <f t="shared" si="338"/>
        <v>0</v>
      </c>
      <c r="AR82" s="230"/>
    </row>
    <row r="83" spans="1:44" ht="34.5" customHeight="1">
      <c r="A83" s="229" t="s">
        <v>302</v>
      </c>
      <c r="B83" s="228" t="s">
        <v>315</v>
      </c>
      <c r="C83" s="228" t="s">
        <v>318</v>
      </c>
      <c r="D83" s="170" t="s">
        <v>41</v>
      </c>
      <c r="E83" s="172">
        <f>H83+K83+N83+Q83+T83+W83+Z83+AC83+AF83+AI83+AL83+AO83</f>
        <v>27.1</v>
      </c>
      <c r="F83" s="172">
        <f>I83+L83+O83+R83+U83+X83+AA83+AD83+AG83+AJ83+AM83+AP83</f>
        <v>27.1</v>
      </c>
      <c r="G83" s="172">
        <f>IF(F83,F83/E83*100,0)</f>
        <v>100</v>
      </c>
      <c r="H83" s="172">
        <f>SUM(H84:H87)</f>
        <v>0</v>
      </c>
      <c r="I83" s="172">
        <f>SUM(I84:I87)</f>
        <v>0</v>
      </c>
      <c r="J83" s="172">
        <f>IF(I83,I83/H83*100,0)</f>
        <v>0</v>
      </c>
      <c r="K83" s="172">
        <f t="shared" ref="K83:L83" si="343">SUM(K84:K87)</f>
        <v>0</v>
      </c>
      <c r="L83" s="172">
        <f t="shared" si="343"/>
        <v>0</v>
      </c>
      <c r="M83" s="172">
        <f t="shared" si="318"/>
        <v>0</v>
      </c>
      <c r="N83" s="172">
        <f t="shared" ref="N83:O83" si="344">SUM(N84:N87)</f>
        <v>0</v>
      </c>
      <c r="O83" s="172">
        <f t="shared" si="344"/>
        <v>0</v>
      </c>
      <c r="P83" s="172">
        <f t="shared" si="320"/>
        <v>0</v>
      </c>
      <c r="Q83" s="172">
        <f t="shared" ref="Q83:R83" si="345">SUM(Q84:Q87)</f>
        <v>0</v>
      </c>
      <c r="R83" s="172">
        <f t="shared" si="345"/>
        <v>0</v>
      </c>
      <c r="S83" s="172">
        <f t="shared" si="322"/>
        <v>0</v>
      </c>
      <c r="T83" s="172">
        <f t="shared" ref="T83:U83" si="346">SUM(T84:T87)</f>
        <v>0</v>
      </c>
      <c r="U83" s="172">
        <f t="shared" si="346"/>
        <v>0</v>
      </c>
      <c r="V83" s="172">
        <f t="shared" si="324"/>
        <v>0</v>
      </c>
      <c r="W83" s="172">
        <f t="shared" ref="W83:X83" si="347">SUM(W84:W87)</f>
        <v>0</v>
      </c>
      <c r="X83" s="172">
        <f t="shared" si="347"/>
        <v>0</v>
      </c>
      <c r="Y83" s="172">
        <f t="shared" si="326"/>
        <v>0</v>
      </c>
      <c r="Z83" s="172">
        <f t="shared" ref="Z83:AA83" si="348">SUM(Z84:Z87)</f>
        <v>27.1</v>
      </c>
      <c r="AA83" s="172">
        <f t="shared" si="348"/>
        <v>27.1</v>
      </c>
      <c r="AB83" s="172">
        <f t="shared" si="328"/>
        <v>100</v>
      </c>
      <c r="AC83" s="172">
        <f t="shared" ref="AC83:AD83" si="349">SUM(AC84:AC87)</f>
        <v>0</v>
      </c>
      <c r="AD83" s="172">
        <f t="shared" si="349"/>
        <v>0</v>
      </c>
      <c r="AE83" s="172">
        <f t="shared" si="330"/>
        <v>0</v>
      </c>
      <c r="AF83" s="172">
        <f t="shared" ref="AF83:AG83" si="350">SUM(AF84:AF87)</f>
        <v>0</v>
      </c>
      <c r="AG83" s="172">
        <f t="shared" si="350"/>
        <v>0</v>
      </c>
      <c r="AH83" s="172">
        <f t="shared" si="332"/>
        <v>0</v>
      </c>
      <c r="AI83" s="172">
        <f t="shared" ref="AI83:AJ83" si="351">SUM(AI84:AI87)</f>
        <v>0</v>
      </c>
      <c r="AJ83" s="172">
        <f t="shared" si="351"/>
        <v>0</v>
      </c>
      <c r="AK83" s="172">
        <f t="shared" si="334"/>
        <v>0</v>
      </c>
      <c r="AL83" s="172">
        <f t="shared" ref="AL83:AM83" si="352">SUM(AL84:AL87)</f>
        <v>0</v>
      </c>
      <c r="AM83" s="172">
        <f t="shared" si="352"/>
        <v>0</v>
      </c>
      <c r="AN83" s="172">
        <f t="shared" si="336"/>
        <v>0</v>
      </c>
      <c r="AO83" s="172">
        <f t="shared" ref="AO83:AP83" si="353">SUM(AO84:AO87)</f>
        <v>0</v>
      </c>
      <c r="AP83" s="172">
        <f t="shared" si="353"/>
        <v>0</v>
      </c>
      <c r="AQ83" s="172">
        <f t="shared" si="338"/>
        <v>0</v>
      </c>
      <c r="AR83" s="187"/>
    </row>
    <row r="84" spans="1:44" ht="34.5" customHeight="1">
      <c r="A84" s="229"/>
      <c r="B84" s="228"/>
      <c r="C84" s="228"/>
      <c r="D84" s="112" t="s">
        <v>37</v>
      </c>
      <c r="E84" s="127">
        <f>H84+K84+N84+Q84+T84+W84+Z84+AC84+AF84+AI84+AL84+AO84</f>
        <v>0</v>
      </c>
      <c r="F84" s="127">
        <f>I84+L84+O84+R84+U84+X84+AA84+AD84+AG84+AJ84+AM84+AP84</f>
        <v>0</v>
      </c>
      <c r="G84" s="121">
        <f t="shared" ref="G84:G87" si="354">IF(F84,F84/E84*100,0)</f>
        <v>0</v>
      </c>
      <c r="H84" s="173"/>
      <c r="I84" s="121"/>
      <c r="J84" s="121">
        <f t="shared" ref="J84:J87" si="355">IF(I84,I84/H84*100,0)</f>
        <v>0</v>
      </c>
      <c r="K84" s="173"/>
      <c r="L84" s="121"/>
      <c r="M84" s="121">
        <f t="shared" si="318"/>
        <v>0</v>
      </c>
      <c r="N84" s="173"/>
      <c r="O84" s="121"/>
      <c r="P84" s="121">
        <f t="shared" si="320"/>
        <v>0</v>
      </c>
      <c r="Q84" s="173"/>
      <c r="R84" s="121"/>
      <c r="S84" s="121">
        <f t="shared" si="322"/>
        <v>0</v>
      </c>
      <c r="T84" s="173"/>
      <c r="U84" s="121"/>
      <c r="V84" s="121">
        <f t="shared" si="324"/>
        <v>0</v>
      </c>
      <c r="W84" s="173"/>
      <c r="X84" s="121"/>
      <c r="Y84" s="121">
        <f t="shared" si="326"/>
        <v>0</v>
      </c>
      <c r="Z84" s="173"/>
      <c r="AA84" s="121"/>
      <c r="AB84" s="121">
        <f t="shared" si="328"/>
        <v>0</v>
      </c>
      <c r="AC84" s="173"/>
      <c r="AD84" s="121"/>
      <c r="AE84" s="121">
        <f t="shared" si="330"/>
        <v>0</v>
      </c>
      <c r="AF84" s="173"/>
      <c r="AG84" s="121"/>
      <c r="AH84" s="121">
        <f t="shared" si="332"/>
        <v>0</v>
      </c>
      <c r="AI84" s="173"/>
      <c r="AJ84" s="121"/>
      <c r="AK84" s="121">
        <f t="shared" si="334"/>
        <v>0</v>
      </c>
      <c r="AL84" s="173"/>
      <c r="AM84" s="121"/>
      <c r="AN84" s="121">
        <f t="shared" si="336"/>
        <v>0</v>
      </c>
      <c r="AO84" s="173"/>
      <c r="AP84" s="121"/>
      <c r="AQ84" s="121">
        <f t="shared" si="338"/>
        <v>0</v>
      </c>
      <c r="AR84" s="187"/>
    </row>
    <row r="85" spans="1:44" ht="34.5" customHeight="1">
      <c r="A85" s="229"/>
      <c r="B85" s="228"/>
      <c r="C85" s="228"/>
      <c r="D85" s="112" t="s">
        <v>2</v>
      </c>
      <c r="E85" s="127">
        <f t="shared" ref="E85:E87" si="356">H85+K85+N85+Q85+T85+W85+Z85+AC85+AF85+AI85+AL85+AO85</f>
        <v>0</v>
      </c>
      <c r="F85" s="127">
        <f t="shared" ref="F85:F87" si="357">I85+L85+O85+R85+U85+X85+AA85+AD85+AG85+AJ85+AM85+AP85</f>
        <v>0</v>
      </c>
      <c r="G85" s="121">
        <f t="shared" si="354"/>
        <v>0</v>
      </c>
      <c r="H85" s="173"/>
      <c r="I85" s="121"/>
      <c r="J85" s="121">
        <f t="shared" si="355"/>
        <v>0</v>
      </c>
      <c r="K85" s="173"/>
      <c r="L85" s="121"/>
      <c r="M85" s="121">
        <f t="shared" si="318"/>
        <v>0</v>
      </c>
      <c r="N85" s="173"/>
      <c r="O85" s="121"/>
      <c r="P85" s="121">
        <f t="shared" si="320"/>
        <v>0</v>
      </c>
      <c r="Q85" s="173"/>
      <c r="R85" s="121"/>
      <c r="S85" s="121">
        <f t="shared" si="322"/>
        <v>0</v>
      </c>
      <c r="T85" s="173"/>
      <c r="U85" s="121"/>
      <c r="V85" s="121">
        <f t="shared" si="324"/>
        <v>0</v>
      </c>
      <c r="W85" s="173"/>
      <c r="X85" s="121"/>
      <c r="Y85" s="121">
        <f t="shared" si="326"/>
        <v>0</v>
      </c>
      <c r="Z85" s="173"/>
      <c r="AA85" s="121"/>
      <c r="AB85" s="121">
        <f t="shared" si="328"/>
        <v>0</v>
      </c>
      <c r="AC85" s="173"/>
      <c r="AD85" s="121"/>
      <c r="AE85" s="121">
        <f t="shared" si="330"/>
        <v>0</v>
      </c>
      <c r="AF85" s="173"/>
      <c r="AG85" s="121"/>
      <c r="AH85" s="121">
        <f t="shared" si="332"/>
        <v>0</v>
      </c>
      <c r="AI85" s="173"/>
      <c r="AJ85" s="121"/>
      <c r="AK85" s="121">
        <f t="shared" si="334"/>
        <v>0</v>
      </c>
      <c r="AL85" s="173"/>
      <c r="AM85" s="121"/>
      <c r="AN85" s="121">
        <f t="shared" si="336"/>
        <v>0</v>
      </c>
      <c r="AO85" s="173"/>
      <c r="AP85" s="121"/>
      <c r="AQ85" s="121">
        <f t="shared" si="338"/>
        <v>0</v>
      </c>
      <c r="AR85" s="187"/>
    </row>
    <row r="86" spans="1:44" ht="34.5" customHeight="1">
      <c r="A86" s="229"/>
      <c r="B86" s="228"/>
      <c r="C86" s="228"/>
      <c r="D86" s="112" t="s">
        <v>43</v>
      </c>
      <c r="E86" s="188">
        <f t="shared" si="356"/>
        <v>27.1</v>
      </c>
      <c r="F86" s="188">
        <f t="shared" si="357"/>
        <v>27.1</v>
      </c>
      <c r="G86" s="121">
        <f t="shared" si="354"/>
        <v>100</v>
      </c>
      <c r="H86" s="173"/>
      <c r="I86" s="121"/>
      <c r="J86" s="121">
        <f t="shared" si="355"/>
        <v>0</v>
      </c>
      <c r="K86" s="173"/>
      <c r="L86" s="121"/>
      <c r="M86" s="121">
        <f t="shared" si="318"/>
        <v>0</v>
      </c>
      <c r="N86" s="173"/>
      <c r="O86" s="121"/>
      <c r="P86" s="121">
        <f t="shared" si="320"/>
        <v>0</v>
      </c>
      <c r="Q86" s="173"/>
      <c r="R86" s="121"/>
      <c r="S86" s="121">
        <f t="shared" si="322"/>
        <v>0</v>
      </c>
      <c r="T86" s="173"/>
      <c r="U86" s="121"/>
      <c r="V86" s="121">
        <f t="shared" si="324"/>
        <v>0</v>
      </c>
      <c r="W86" s="173"/>
      <c r="X86" s="121"/>
      <c r="Y86" s="121">
        <f t="shared" si="326"/>
        <v>0</v>
      </c>
      <c r="Z86" s="173">
        <v>27.1</v>
      </c>
      <c r="AA86" s="121">
        <v>27.1</v>
      </c>
      <c r="AB86" s="121">
        <f t="shared" si="328"/>
        <v>100</v>
      </c>
      <c r="AC86" s="173"/>
      <c r="AD86" s="121"/>
      <c r="AE86" s="121">
        <f t="shared" si="330"/>
        <v>0</v>
      </c>
      <c r="AF86" s="173">
        <v>0</v>
      </c>
      <c r="AG86" s="121"/>
      <c r="AH86" s="121">
        <f t="shared" si="332"/>
        <v>0</v>
      </c>
      <c r="AI86" s="173"/>
      <c r="AJ86" s="121"/>
      <c r="AK86" s="121">
        <f t="shared" si="334"/>
        <v>0</v>
      </c>
      <c r="AL86" s="173"/>
      <c r="AM86" s="121"/>
      <c r="AN86" s="121">
        <f t="shared" si="336"/>
        <v>0</v>
      </c>
      <c r="AO86" s="173"/>
      <c r="AP86" s="121"/>
      <c r="AQ86" s="121">
        <f t="shared" si="338"/>
        <v>0</v>
      </c>
      <c r="AR86" s="187"/>
    </row>
    <row r="87" spans="1:44" ht="34.5" customHeight="1">
      <c r="A87" s="229"/>
      <c r="B87" s="228"/>
      <c r="C87" s="228"/>
      <c r="D87" s="112" t="s">
        <v>261</v>
      </c>
      <c r="E87" s="127">
        <f t="shared" si="356"/>
        <v>0</v>
      </c>
      <c r="F87" s="127">
        <f t="shared" si="357"/>
        <v>0</v>
      </c>
      <c r="G87" s="121">
        <f t="shared" si="354"/>
        <v>0</v>
      </c>
      <c r="H87" s="173"/>
      <c r="I87" s="121"/>
      <c r="J87" s="121">
        <f t="shared" si="355"/>
        <v>0</v>
      </c>
      <c r="K87" s="173"/>
      <c r="L87" s="121"/>
      <c r="M87" s="121">
        <f t="shared" si="318"/>
        <v>0</v>
      </c>
      <c r="N87" s="173"/>
      <c r="O87" s="121"/>
      <c r="P87" s="121">
        <f t="shared" si="320"/>
        <v>0</v>
      </c>
      <c r="Q87" s="173"/>
      <c r="R87" s="121"/>
      <c r="S87" s="121">
        <f t="shared" si="322"/>
        <v>0</v>
      </c>
      <c r="T87" s="173"/>
      <c r="U87" s="121"/>
      <c r="V87" s="121">
        <f t="shared" si="324"/>
        <v>0</v>
      </c>
      <c r="W87" s="173"/>
      <c r="X87" s="121"/>
      <c r="Y87" s="121">
        <f t="shared" si="326"/>
        <v>0</v>
      </c>
      <c r="Z87" s="173"/>
      <c r="AA87" s="121"/>
      <c r="AB87" s="121">
        <f t="shared" si="328"/>
        <v>0</v>
      </c>
      <c r="AC87" s="173"/>
      <c r="AD87" s="121"/>
      <c r="AE87" s="121">
        <f t="shared" si="330"/>
        <v>0</v>
      </c>
      <c r="AF87" s="173"/>
      <c r="AG87" s="121"/>
      <c r="AH87" s="121">
        <f t="shared" si="332"/>
        <v>0</v>
      </c>
      <c r="AI87" s="173"/>
      <c r="AJ87" s="121"/>
      <c r="AK87" s="121">
        <f t="shared" si="334"/>
        <v>0</v>
      </c>
      <c r="AL87" s="173"/>
      <c r="AM87" s="121"/>
      <c r="AN87" s="121">
        <f t="shared" si="336"/>
        <v>0</v>
      </c>
      <c r="AO87" s="173"/>
      <c r="AP87" s="121"/>
      <c r="AQ87" s="121">
        <f t="shared" si="338"/>
        <v>0</v>
      </c>
      <c r="AR87" s="187"/>
    </row>
    <row r="88" spans="1:44" ht="34.5" customHeight="1">
      <c r="A88" s="229" t="s">
        <v>303</v>
      </c>
      <c r="B88" s="228" t="s">
        <v>305</v>
      </c>
      <c r="C88" s="228" t="s">
        <v>318</v>
      </c>
      <c r="D88" s="170" t="s">
        <v>41</v>
      </c>
      <c r="E88" s="172">
        <f>H88+K88+N88+Q88+T88+W88+Z88+AC88+AF88+AI88+AL88+AO88</f>
        <v>400</v>
      </c>
      <c r="F88" s="172">
        <f>I88+L88+O88+R88+U88+X88+AA88+AD88+AG88+AJ88+AM88+AP88</f>
        <v>400</v>
      </c>
      <c r="G88" s="172">
        <f>IF(F88,F88/E88*100,0)</f>
        <v>100</v>
      </c>
      <c r="H88" s="172">
        <f>SUM(H89:H92)</f>
        <v>0</v>
      </c>
      <c r="I88" s="172">
        <f>SUM(I89:I92)</f>
        <v>0</v>
      </c>
      <c r="J88" s="172">
        <f>IF(I88,I88/H88*100,0)</f>
        <v>0</v>
      </c>
      <c r="K88" s="172">
        <f t="shared" ref="K88:L88" si="358">SUM(K89:K92)</f>
        <v>0</v>
      </c>
      <c r="L88" s="172">
        <f t="shared" si="358"/>
        <v>0</v>
      </c>
      <c r="M88" s="172">
        <f t="shared" si="318"/>
        <v>0</v>
      </c>
      <c r="N88" s="172">
        <f t="shared" ref="N88:O88" si="359">SUM(N89:N92)</f>
        <v>0</v>
      </c>
      <c r="O88" s="172">
        <f t="shared" si="359"/>
        <v>0</v>
      </c>
      <c r="P88" s="172">
        <f t="shared" si="320"/>
        <v>0</v>
      </c>
      <c r="Q88" s="172">
        <f t="shared" ref="Q88:R88" si="360">SUM(Q89:Q92)</f>
        <v>0</v>
      </c>
      <c r="R88" s="172">
        <f t="shared" si="360"/>
        <v>0</v>
      </c>
      <c r="S88" s="172">
        <f t="shared" si="322"/>
        <v>0</v>
      </c>
      <c r="T88" s="172">
        <f t="shared" ref="T88:U88" si="361">SUM(T89:T92)</f>
        <v>0</v>
      </c>
      <c r="U88" s="172">
        <f t="shared" si="361"/>
        <v>0</v>
      </c>
      <c r="V88" s="172">
        <f t="shared" si="324"/>
        <v>0</v>
      </c>
      <c r="W88" s="172">
        <f t="shared" ref="W88:X88" si="362">SUM(W89:W92)</f>
        <v>0</v>
      </c>
      <c r="X88" s="172">
        <f t="shared" si="362"/>
        <v>0</v>
      </c>
      <c r="Y88" s="172">
        <f t="shared" si="326"/>
        <v>0</v>
      </c>
      <c r="Z88" s="172">
        <f t="shared" ref="Z88:AA88" si="363">SUM(Z89:Z92)</f>
        <v>0</v>
      </c>
      <c r="AA88" s="172">
        <f t="shared" si="363"/>
        <v>0</v>
      </c>
      <c r="AB88" s="172">
        <f t="shared" si="328"/>
        <v>0</v>
      </c>
      <c r="AC88" s="172">
        <f t="shared" ref="AC88:AD88" si="364">SUM(AC89:AC92)</f>
        <v>0</v>
      </c>
      <c r="AD88" s="172">
        <f t="shared" si="364"/>
        <v>0</v>
      </c>
      <c r="AE88" s="172">
        <f t="shared" si="330"/>
        <v>0</v>
      </c>
      <c r="AF88" s="172">
        <f t="shared" ref="AF88:AG88" si="365">SUM(AF89:AF92)</f>
        <v>400</v>
      </c>
      <c r="AG88" s="172">
        <f t="shared" si="365"/>
        <v>400</v>
      </c>
      <c r="AH88" s="172">
        <f t="shared" si="332"/>
        <v>100</v>
      </c>
      <c r="AI88" s="172">
        <f t="shared" ref="AI88:AJ88" si="366">SUM(AI89:AI92)</f>
        <v>0</v>
      </c>
      <c r="AJ88" s="172">
        <f t="shared" si="366"/>
        <v>0</v>
      </c>
      <c r="AK88" s="172">
        <f t="shared" si="334"/>
        <v>0</v>
      </c>
      <c r="AL88" s="172">
        <f t="shared" ref="AL88:AM88" si="367">SUM(AL89:AL92)</f>
        <v>0</v>
      </c>
      <c r="AM88" s="172">
        <f t="shared" si="367"/>
        <v>0</v>
      </c>
      <c r="AN88" s="172">
        <f t="shared" si="336"/>
        <v>0</v>
      </c>
      <c r="AO88" s="172">
        <f t="shared" ref="AO88:AP88" si="368">SUM(AO89:AO92)</f>
        <v>0</v>
      </c>
      <c r="AP88" s="172">
        <f t="shared" si="368"/>
        <v>0</v>
      </c>
      <c r="AQ88" s="172">
        <f t="shared" si="338"/>
        <v>0</v>
      </c>
      <c r="AR88" s="187"/>
    </row>
    <row r="89" spans="1:44" ht="34.5" customHeight="1">
      <c r="A89" s="229"/>
      <c r="B89" s="228"/>
      <c r="C89" s="228"/>
      <c r="D89" s="112" t="s">
        <v>37</v>
      </c>
      <c r="E89" s="127">
        <f>H89+K89+N89+Q89+T89+W89+Z89+AC89+AF89+AI89+AL89+AO89</f>
        <v>0</v>
      </c>
      <c r="F89" s="127">
        <f>I89+L89+O89+R89+U89+X89+AA89+AD89+AG89+AJ89+AM89+AP89</f>
        <v>0</v>
      </c>
      <c r="G89" s="121">
        <f t="shared" ref="G89:G92" si="369">IF(F89,F89/E89*100,0)</f>
        <v>0</v>
      </c>
      <c r="H89" s="173"/>
      <c r="I89" s="121"/>
      <c r="J89" s="121">
        <f t="shared" ref="J89:J92" si="370">IF(I89,I89/H89*100,0)</f>
        <v>0</v>
      </c>
      <c r="K89" s="173"/>
      <c r="L89" s="121"/>
      <c r="M89" s="121">
        <f t="shared" si="318"/>
        <v>0</v>
      </c>
      <c r="N89" s="173"/>
      <c r="O89" s="121"/>
      <c r="P89" s="121">
        <f t="shared" si="320"/>
        <v>0</v>
      </c>
      <c r="Q89" s="173"/>
      <c r="R89" s="121"/>
      <c r="S89" s="121">
        <f t="shared" si="322"/>
        <v>0</v>
      </c>
      <c r="T89" s="173"/>
      <c r="U89" s="121"/>
      <c r="V89" s="121">
        <f t="shared" si="324"/>
        <v>0</v>
      </c>
      <c r="W89" s="173"/>
      <c r="X89" s="121"/>
      <c r="Y89" s="121">
        <f t="shared" si="326"/>
        <v>0</v>
      </c>
      <c r="Z89" s="173"/>
      <c r="AA89" s="121"/>
      <c r="AB89" s="121">
        <f t="shared" si="328"/>
        <v>0</v>
      </c>
      <c r="AC89" s="173"/>
      <c r="AD89" s="121"/>
      <c r="AE89" s="121">
        <f t="shared" si="330"/>
        <v>0</v>
      </c>
      <c r="AF89" s="173"/>
      <c r="AG89" s="121"/>
      <c r="AH89" s="121">
        <f t="shared" si="332"/>
        <v>0</v>
      </c>
      <c r="AI89" s="173"/>
      <c r="AJ89" s="121"/>
      <c r="AK89" s="121">
        <f t="shared" si="334"/>
        <v>0</v>
      </c>
      <c r="AL89" s="173"/>
      <c r="AM89" s="121"/>
      <c r="AN89" s="121">
        <f t="shared" si="336"/>
        <v>0</v>
      </c>
      <c r="AO89" s="173"/>
      <c r="AP89" s="121"/>
      <c r="AQ89" s="121">
        <f t="shared" si="338"/>
        <v>0</v>
      </c>
      <c r="AR89" s="187"/>
    </row>
    <row r="90" spans="1:44" ht="34.5" customHeight="1">
      <c r="A90" s="229"/>
      <c r="B90" s="228"/>
      <c r="C90" s="228"/>
      <c r="D90" s="112" t="s">
        <v>2</v>
      </c>
      <c r="E90" s="127">
        <f t="shared" ref="E90:E92" si="371">H90+K90+N90+Q90+T90+W90+Z90+AC90+AF90+AI90+AL90+AO90</f>
        <v>0</v>
      </c>
      <c r="F90" s="127">
        <f t="shared" ref="F90:F92" si="372">I90+L90+O90+R90+U90+X90+AA90+AD90+AG90+AJ90+AM90+AP90</f>
        <v>0</v>
      </c>
      <c r="G90" s="121">
        <f t="shared" si="369"/>
        <v>0</v>
      </c>
      <c r="H90" s="173"/>
      <c r="I90" s="121"/>
      <c r="J90" s="121">
        <f t="shared" si="370"/>
        <v>0</v>
      </c>
      <c r="K90" s="173"/>
      <c r="L90" s="121"/>
      <c r="M90" s="121">
        <f t="shared" si="318"/>
        <v>0</v>
      </c>
      <c r="N90" s="173"/>
      <c r="O90" s="121"/>
      <c r="P90" s="121">
        <f t="shared" si="320"/>
        <v>0</v>
      </c>
      <c r="Q90" s="173"/>
      <c r="R90" s="121"/>
      <c r="S90" s="121">
        <f t="shared" si="322"/>
        <v>0</v>
      </c>
      <c r="T90" s="173"/>
      <c r="U90" s="121"/>
      <c r="V90" s="121">
        <f t="shared" si="324"/>
        <v>0</v>
      </c>
      <c r="W90" s="173"/>
      <c r="X90" s="121"/>
      <c r="Y90" s="121">
        <f t="shared" si="326"/>
        <v>0</v>
      </c>
      <c r="Z90" s="173"/>
      <c r="AA90" s="121"/>
      <c r="AB90" s="121">
        <f t="shared" si="328"/>
        <v>0</v>
      </c>
      <c r="AC90" s="173"/>
      <c r="AD90" s="121"/>
      <c r="AE90" s="121">
        <f t="shared" si="330"/>
        <v>0</v>
      </c>
      <c r="AF90" s="173"/>
      <c r="AG90" s="121"/>
      <c r="AH90" s="121">
        <f t="shared" si="332"/>
        <v>0</v>
      </c>
      <c r="AI90" s="173"/>
      <c r="AJ90" s="121"/>
      <c r="AK90" s="121">
        <f t="shared" si="334"/>
        <v>0</v>
      </c>
      <c r="AL90" s="173"/>
      <c r="AM90" s="121"/>
      <c r="AN90" s="121">
        <f t="shared" si="336"/>
        <v>0</v>
      </c>
      <c r="AO90" s="173"/>
      <c r="AP90" s="121"/>
      <c r="AQ90" s="121">
        <f t="shared" si="338"/>
        <v>0</v>
      </c>
      <c r="AR90" s="187"/>
    </row>
    <row r="91" spans="1:44" ht="34.5" customHeight="1">
      <c r="A91" s="229"/>
      <c r="B91" s="228"/>
      <c r="C91" s="228"/>
      <c r="D91" s="112" t="s">
        <v>43</v>
      </c>
      <c r="E91" s="188">
        <f t="shared" si="371"/>
        <v>400</v>
      </c>
      <c r="F91" s="188">
        <f t="shared" si="372"/>
        <v>400</v>
      </c>
      <c r="G91" s="121">
        <f t="shared" si="369"/>
        <v>100</v>
      </c>
      <c r="H91" s="173"/>
      <c r="I91" s="121"/>
      <c r="J91" s="121">
        <f t="shared" si="370"/>
        <v>0</v>
      </c>
      <c r="K91" s="173"/>
      <c r="L91" s="121"/>
      <c r="M91" s="121">
        <f t="shared" si="318"/>
        <v>0</v>
      </c>
      <c r="N91" s="173"/>
      <c r="O91" s="121"/>
      <c r="P91" s="121">
        <f t="shared" si="320"/>
        <v>0</v>
      </c>
      <c r="Q91" s="173"/>
      <c r="R91" s="121"/>
      <c r="S91" s="121">
        <f t="shared" si="322"/>
        <v>0</v>
      </c>
      <c r="T91" s="173"/>
      <c r="U91" s="121"/>
      <c r="V91" s="121">
        <f t="shared" si="324"/>
        <v>0</v>
      </c>
      <c r="W91" s="173"/>
      <c r="X91" s="121"/>
      <c r="Y91" s="121">
        <f t="shared" si="326"/>
        <v>0</v>
      </c>
      <c r="Z91" s="173">
        <v>0</v>
      </c>
      <c r="AA91" s="121">
        <v>0</v>
      </c>
      <c r="AB91" s="121">
        <f t="shared" si="328"/>
        <v>0</v>
      </c>
      <c r="AC91" s="173"/>
      <c r="AD91" s="121"/>
      <c r="AE91" s="121">
        <f t="shared" si="330"/>
        <v>0</v>
      </c>
      <c r="AF91" s="173">
        <v>400</v>
      </c>
      <c r="AG91" s="121">
        <v>400</v>
      </c>
      <c r="AH91" s="121">
        <f t="shared" si="332"/>
        <v>100</v>
      </c>
      <c r="AI91" s="173"/>
      <c r="AJ91" s="121"/>
      <c r="AK91" s="121">
        <f t="shared" si="334"/>
        <v>0</v>
      </c>
      <c r="AL91" s="173"/>
      <c r="AM91" s="121"/>
      <c r="AN91" s="121">
        <f t="shared" si="336"/>
        <v>0</v>
      </c>
      <c r="AO91" s="173"/>
      <c r="AP91" s="121"/>
      <c r="AQ91" s="121">
        <f t="shared" si="338"/>
        <v>0</v>
      </c>
      <c r="AR91" s="187"/>
    </row>
    <row r="92" spans="1:44" ht="34.5" customHeight="1">
      <c r="A92" s="229"/>
      <c r="B92" s="228"/>
      <c r="C92" s="228"/>
      <c r="D92" s="112" t="s">
        <v>261</v>
      </c>
      <c r="E92" s="127">
        <f t="shared" si="371"/>
        <v>0</v>
      </c>
      <c r="F92" s="127">
        <f t="shared" si="372"/>
        <v>0</v>
      </c>
      <c r="G92" s="121">
        <f t="shared" si="369"/>
        <v>0</v>
      </c>
      <c r="H92" s="173"/>
      <c r="I92" s="121"/>
      <c r="J92" s="121">
        <f t="shared" si="370"/>
        <v>0</v>
      </c>
      <c r="K92" s="173"/>
      <c r="L92" s="121"/>
      <c r="M92" s="121">
        <f t="shared" si="318"/>
        <v>0</v>
      </c>
      <c r="N92" s="173"/>
      <c r="O92" s="121"/>
      <c r="P92" s="121">
        <f t="shared" si="320"/>
        <v>0</v>
      </c>
      <c r="Q92" s="173"/>
      <c r="R92" s="121"/>
      <c r="S92" s="121">
        <f t="shared" si="322"/>
        <v>0</v>
      </c>
      <c r="T92" s="173"/>
      <c r="U92" s="121"/>
      <c r="V92" s="121">
        <f t="shared" si="324"/>
        <v>0</v>
      </c>
      <c r="W92" s="173"/>
      <c r="X92" s="121"/>
      <c r="Y92" s="121">
        <f t="shared" si="326"/>
        <v>0</v>
      </c>
      <c r="Z92" s="173"/>
      <c r="AA92" s="121"/>
      <c r="AB92" s="121">
        <f t="shared" si="328"/>
        <v>0</v>
      </c>
      <c r="AC92" s="173"/>
      <c r="AD92" s="121"/>
      <c r="AE92" s="121">
        <f t="shared" si="330"/>
        <v>0</v>
      </c>
      <c r="AF92" s="173"/>
      <c r="AG92" s="121"/>
      <c r="AH92" s="121">
        <f t="shared" si="332"/>
        <v>0</v>
      </c>
      <c r="AI92" s="173"/>
      <c r="AJ92" s="121"/>
      <c r="AK92" s="121">
        <f t="shared" si="334"/>
        <v>0</v>
      </c>
      <c r="AL92" s="173"/>
      <c r="AM92" s="121"/>
      <c r="AN92" s="121">
        <f t="shared" si="336"/>
        <v>0</v>
      </c>
      <c r="AO92" s="173"/>
      <c r="AP92" s="121"/>
      <c r="AQ92" s="121">
        <f t="shared" si="338"/>
        <v>0</v>
      </c>
      <c r="AR92" s="187"/>
    </row>
    <row r="93" spans="1:44" s="171" customFormat="1" ht="39.75" customHeight="1">
      <c r="A93" s="229" t="s">
        <v>304</v>
      </c>
      <c r="B93" s="228" t="s">
        <v>306</v>
      </c>
      <c r="C93" s="228" t="s">
        <v>318</v>
      </c>
      <c r="D93" s="170" t="s">
        <v>41</v>
      </c>
      <c r="E93" s="172">
        <f>H93+K93+N93+Q93+T93+W93+Z93+AC93+AF93+AI93+AL93+AO93</f>
        <v>722</v>
      </c>
      <c r="F93" s="172">
        <f>I93+L93+O93+R93+U93+X93+AA93+AD93+AG93+AJ93+AM93+AP93</f>
        <v>0</v>
      </c>
      <c r="G93" s="172">
        <f>IF(F93,F93/E93*100,0)</f>
        <v>0</v>
      </c>
      <c r="H93" s="172">
        <f>SUM(H94:H97)</f>
        <v>0</v>
      </c>
      <c r="I93" s="172">
        <f>SUM(I94:I97)</f>
        <v>0</v>
      </c>
      <c r="J93" s="172">
        <f>IF(I93,I93/H93*100,0)</f>
        <v>0</v>
      </c>
      <c r="K93" s="172">
        <f t="shared" ref="K93:L93" si="373">SUM(K94:K97)</f>
        <v>0</v>
      </c>
      <c r="L93" s="172">
        <f t="shared" si="373"/>
        <v>0</v>
      </c>
      <c r="M93" s="172">
        <f t="shared" ref="M93:M102" si="374">IF(L93,L93/K93*100,0)</f>
        <v>0</v>
      </c>
      <c r="N93" s="172">
        <f t="shared" ref="N93:O93" si="375">SUM(N94:N97)</f>
        <v>0</v>
      </c>
      <c r="O93" s="172">
        <f t="shared" si="375"/>
        <v>0</v>
      </c>
      <c r="P93" s="172">
        <f t="shared" ref="P93:P102" si="376">IF(O93,O93/N93*100,0)</f>
        <v>0</v>
      </c>
      <c r="Q93" s="172">
        <f t="shared" ref="Q93:R93" si="377">SUM(Q94:Q97)</f>
        <v>0</v>
      </c>
      <c r="R93" s="172">
        <f t="shared" si="377"/>
        <v>0</v>
      </c>
      <c r="S93" s="172">
        <f t="shared" ref="S93:S102" si="378">IF(R93,R93/Q93*100,0)</f>
        <v>0</v>
      </c>
      <c r="T93" s="172">
        <f t="shared" ref="T93:U93" si="379">SUM(T94:T97)</f>
        <v>0</v>
      </c>
      <c r="U93" s="172">
        <f t="shared" si="379"/>
        <v>0</v>
      </c>
      <c r="V93" s="172">
        <f t="shared" ref="V93:V102" si="380">IF(U93,U93/T93*100,0)</f>
        <v>0</v>
      </c>
      <c r="W93" s="172">
        <f t="shared" ref="W93:X93" si="381">SUM(W94:W97)</f>
        <v>0</v>
      </c>
      <c r="X93" s="172">
        <f t="shared" si="381"/>
        <v>0</v>
      </c>
      <c r="Y93" s="172">
        <f t="shared" ref="Y93:Y102" si="382">IF(X93,X93/W93*100,0)</f>
        <v>0</v>
      </c>
      <c r="Z93" s="172">
        <f t="shared" ref="Z93:AA93" si="383">SUM(Z94:Z97)</f>
        <v>0</v>
      </c>
      <c r="AA93" s="172">
        <f t="shared" si="383"/>
        <v>0</v>
      </c>
      <c r="AB93" s="172">
        <f t="shared" ref="AB93:AB102" si="384">IF(AA93,AA93/Z93*100,0)</f>
        <v>0</v>
      </c>
      <c r="AC93" s="172">
        <f t="shared" ref="AC93:AD93" si="385">SUM(AC94:AC97)</f>
        <v>0</v>
      </c>
      <c r="AD93" s="172">
        <f t="shared" si="385"/>
        <v>0</v>
      </c>
      <c r="AE93" s="172">
        <f t="shared" ref="AE93:AE102" si="386">IF(AD93,AD93/AC93*100,0)</f>
        <v>0</v>
      </c>
      <c r="AF93" s="172">
        <f t="shared" ref="AF93:AG93" si="387">SUM(AF94:AF97)</f>
        <v>0</v>
      </c>
      <c r="AG93" s="172">
        <f t="shared" si="387"/>
        <v>0</v>
      </c>
      <c r="AH93" s="172">
        <f t="shared" ref="AH93:AH102" si="388">IF(AG93,AG93/AF93*100,0)</f>
        <v>0</v>
      </c>
      <c r="AI93" s="172">
        <f t="shared" ref="AI93:AJ93" si="389">SUM(AI94:AI97)</f>
        <v>0</v>
      </c>
      <c r="AJ93" s="172">
        <f t="shared" si="389"/>
        <v>0</v>
      </c>
      <c r="AK93" s="172">
        <f t="shared" ref="AK93:AK102" si="390">IF(AJ93,AJ93/AI93*100,0)</f>
        <v>0</v>
      </c>
      <c r="AL93" s="172">
        <f t="shared" ref="AL93:AM93" si="391">SUM(AL94:AL97)</f>
        <v>722</v>
      </c>
      <c r="AM93" s="172">
        <f t="shared" si="391"/>
        <v>0</v>
      </c>
      <c r="AN93" s="172">
        <f t="shared" ref="AN93:AN102" si="392">IF(AM93,AM93/AL93*100,0)</f>
        <v>0</v>
      </c>
      <c r="AO93" s="172">
        <f t="shared" ref="AO93:AP93" si="393">SUM(AO94:AO97)</f>
        <v>0</v>
      </c>
      <c r="AP93" s="172">
        <f t="shared" si="393"/>
        <v>0</v>
      </c>
      <c r="AQ93" s="172">
        <f t="shared" ref="AQ93:AQ102" si="394">IF(AP93,AP93/AO93*100,0)</f>
        <v>0</v>
      </c>
      <c r="AR93" s="230"/>
    </row>
    <row r="94" spans="1:44" ht="33.75" customHeight="1">
      <c r="A94" s="229"/>
      <c r="B94" s="228"/>
      <c r="C94" s="228"/>
      <c r="D94" s="112" t="s">
        <v>37</v>
      </c>
      <c r="E94" s="127">
        <f>H94+K94+N94+Q94+T94+W94+Z94+AC94+AF94+AI94+AL94+AO94</f>
        <v>0</v>
      </c>
      <c r="F94" s="127">
        <f>I94+L94+O94+R94+U94+X94+AA94+AD94+AG94+AJ94+AM94+AP94</f>
        <v>0</v>
      </c>
      <c r="G94" s="121">
        <f t="shared" ref="G94:G97" si="395">IF(F94,F94/E94*100,0)</f>
        <v>0</v>
      </c>
      <c r="H94" s="173"/>
      <c r="I94" s="121"/>
      <c r="J94" s="121">
        <f t="shared" ref="J94:J97" si="396">IF(I94,I94/H94*100,0)</f>
        <v>0</v>
      </c>
      <c r="K94" s="173"/>
      <c r="L94" s="121"/>
      <c r="M94" s="121">
        <f t="shared" si="374"/>
        <v>0</v>
      </c>
      <c r="N94" s="173"/>
      <c r="O94" s="121"/>
      <c r="P94" s="121">
        <f t="shared" si="376"/>
        <v>0</v>
      </c>
      <c r="Q94" s="173"/>
      <c r="R94" s="121"/>
      <c r="S94" s="121">
        <f t="shared" si="378"/>
        <v>0</v>
      </c>
      <c r="T94" s="173"/>
      <c r="U94" s="121"/>
      <c r="V94" s="121">
        <f t="shared" si="380"/>
        <v>0</v>
      </c>
      <c r="W94" s="173"/>
      <c r="X94" s="121"/>
      <c r="Y94" s="121">
        <f t="shared" si="382"/>
        <v>0</v>
      </c>
      <c r="Z94" s="173"/>
      <c r="AA94" s="121"/>
      <c r="AB94" s="121">
        <f t="shared" si="384"/>
        <v>0</v>
      </c>
      <c r="AC94" s="173"/>
      <c r="AD94" s="121"/>
      <c r="AE94" s="121">
        <f t="shared" si="386"/>
        <v>0</v>
      </c>
      <c r="AF94" s="173"/>
      <c r="AG94" s="121"/>
      <c r="AH94" s="121">
        <f t="shared" si="388"/>
        <v>0</v>
      </c>
      <c r="AI94" s="173"/>
      <c r="AJ94" s="121"/>
      <c r="AK94" s="121">
        <f t="shared" si="390"/>
        <v>0</v>
      </c>
      <c r="AL94" s="173"/>
      <c r="AM94" s="121"/>
      <c r="AN94" s="121">
        <f t="shared" si="392"/>
        <v>0</v>
      </c>
      <c r="AO94" s="173"/>
      <c r="AP94" s="121"/>
      <c r="AQ94" s="121">
        <f t="shared" si="394"/>
        <v>0</v>
      </c>
      <c r="AR94" s="230"/>
    </row>
    <row r="95" spans="1:44" ht="40.5" customHeight="1">
      <c r="A95" s="229"/>
      <c r="B95" s="228"/>
      <c r="C95" s="228"/>
      <c r="D95" s="112" t="s">
        <v>2</v>
      </c>
      <c r="E95" s="127">
        <f t="shared" ref="E95:E97" si="397">H95+K95+N95+Q95+T95+W95+Z95+AC95+AF95+AI95+AL95+AO95</f>
        <v>0</v>
      </c>
      <c r="F95" s="127">
        <f t="shared" ref="F95:F97" si="398">I95+L95+O95+R95+U95+X95+AA95+AD95+AG95+AJ95+AM95+AP95</f>
        <v>0</v>
      </c>
      <c r="G95" s="121">
        <f t="shared" si="395"/>
        <v>0</v>
      </c>
      <c r="H95" s="173"/>
      <c r="I95" s="121"/>
      <c r="J95" s="121">
        <f t="shared" si="396"/>
        <v>0</v>
      </c>
      <c r="K95" s="173"/>
      <c r="L95" s="121"/>
      <c r="M95" s="121">
        <f t="shared" si="374"/>
        <v>0</v>
      </c>
      <c r="N95" s="173"/>
      <c r="O95" s="121"/>
      <c r="P95" s="121">
        <f t="shared" si="376"/>
        <v>0</v>
      </c>
      <c r="Q95" s="173"/>
      <c r="R95" s="121"/>
      <c r="S95" s="121">
        <f t="shared" si="378"/>
        <v>0</v>
      </c>
      <c r="T95" s="173"/>
      <c r="U95" s="121"/>
      <c r="V95" s="121">
        <f t="shared" si="380"/>
        <v>0</v>
      </c>
      <c r="W95" s="173"/>
      <c r="X95" s="121"/>
      <c r="Y95" s="121">
        <f t="shared" si="382"/>
        <v>0</v>
      </c>
      <c r="Z95" s="173"/>
      <c r="AA95" s="121"/>
      <c r="AB95" s="121">
        <f t="shared" si="384"/>
        <v>0</v>
      </c>
      <c r="AC95" s="173"/>
      <c r="AD95" s="121"/>
      <c r="AE95" s="121">
        <f t="shared" si="386"/>
        <v>0</v>
      </c>
      <c r="AF95" s="173"/>
      <c r="AG95" s="121"/>
      <c r="AH95" s="121">
        <f t="shared" si="388"/>
        <v>0</v>
      </c>
      <c r="AI95" s="173"/>
      <c r="AJ95" s="121"/>
      <c r="AK95" s="121">
        <f t="shared" si="390"/>
        <v>0</v>
      </c>
      <c r="AL95" s="173"/>
      <c r="AM95" s="121"/>
      <c r="AN95" s="121">
        <f t="shared" si="392"/>
        <v>0</v>
      </c>
      <c r="AO95" s="173"/>
      <c r="AP95" s="121"/>
      <c r="AQ95" s="121">
        <f t="shared" si="394"/>
        <v>0</v>
      </c>
      <c r="AR95" s="230"/>
    </row>
    <row r="96" spans="1:44" ht="29.25" customHeight="1">
      <c r="A96" s="229"/>
      <c r="B96" s="228"/>
      <c r="C96" s="228"/>
      <c r="D96" s="112" t="s">
        <v>43</v>
      </c>
      <c r="E96" s="188">
        <f t="shared" si="397"/>
        <v>722</v>
      </c>
      <c r="F96" s="188">
        <f t="shared" si="398"/>
        <v>0</v>
      </c>
      <c r="G96" s="121">
        <f t="shared" si="395"/>
        <v>0</v>
      </c>
      <c r="H96" s="173"/>
      <c r="I96" s="121"/>
      <c r="J96" s="121">
        <f t="shared" si="396"/>
        <v>0</v>
      </c>
      <c r="K96" s="173"/>
      <c r="L96" s="121"/>
      <c r="M96" s="121">
        <f t="shared" si="374"/>
        <v>0</v>
      </c>
      <c r="N96" s="173"/>
      <c r="O96" s="121"/>
      <c r="P96" s="121">
        <f t="shared" si="376"/>
        <v>0</v>
      </c>
      <c r="Q96" s="173"/>
      <c r="R96" s="121"/>
      <c r="S96" s="121">
        <f t="shared" si="378"/>
        <v>0</v>
      </c>
      <c r="T96" s="173"/>
      <c r="U96" s="121"/>
      <c r="V96" s="121">
        <f t="shared" si="380"/>
        <v>0</v>
      </c>
      <c r="W96" s="173"/>
      <c r="X96" s="121"/>
      <c r="Y96" s="121">
        <f t="shared" si="382"/>
        <v>0</v>
      </c>
      <c r="Z96" s="173">
        <v>0</v>
      </c>
      <c r="AA96" s="121">
        <v>0</v>
      </c>
      <c r="AB96" s="121">
        <f t="shared" si="384"/>
        <v>0</v>
      </c>
      <c r="AC96" s="173"/>
      <c r="AD96" s="121"/>
      <c r="AE96" s="121">
        <f t="shared" si="386"/>
        <v>0</v>
      </c>
      <c r="AF96" s="173">
        <v>0</v>
      </c>
      <c r="AG96" s="121"/>
      <c r="AH96" s="121">
        <f t="shared" si="388"/>
        <v>0</v>
      </c>
      <c r="AI96" s="173"/>
      <c r="AJ96" s="121"/>
      <c r="AK96" s="121">
        <f t="shared" si="390"/>
        <v>0</v>
      </c>
      <c r="AL96" s="173">
        <v>722</v>
      </c>
      <c r="AM96" s="121"/>
      <c r="AN96" s="121">
        <f t="shared" si="392"/>
        <v>0</v>
      </c>
      <c r="AO96" s="173"/>
      <c r="AP96" s="121"/>
      <c r="AQ96" s="121">
        <f t="shared" si="394"/>
        <v>0</v>
      </c>
      <c r="AR96" s="230"/>
    </row>
    <row r="97" spans="1:44" ht="34.5" customHeight="1">
      <c r="A97" s="229"/>
      <c r="B97" s="228"/>
      <c r="C97" s="228"/>
      <c r="D97" s="112" t="s">
        <v>261</v>
      </c>
      <c r="E97" s="127">
        <f t="shared" si="397"/>
        <v>0</v>
      </c>
      <c r="F97" s="127">
        <f t="shared" si="398"/>
        <v>0</v>
      </c>
      <c r="G97" s="121">
        <f t="shared" si="395"/>
        <v>0</v>
      </c>
      <c r="H97" s="173"/>
      <c r="I97" s="121"/>
      <c r="J97" s="121">
        <f t="shared" si="396"/>
        <v>0</v>
      </c>
      <c r="K97" s="173"/>
      <c r="L97" s="121"/>
      <c r="M97" s="121">
        <f t="shared" si="374"/>
        <v>0</v>
      </c>
      <c r="N97" s="173"/>
      <c r="O97" s="121"/>
      <c r="P97" s="121">
        <f t="shared" si="376"/>
        <v>0</v>
      </c>
      <c r="Q97" s="173"/>
      <c r="R97" s="121"/>
      <c r="S97" s="121">
        <f t="shared" si="378"/>
        <v>0</v>
      </c>
      <c r="T97" s="173"/>
      <c r="U97" s="121"/>
      <c r="V97" s="121">
        <f t="shared" si="380"/>
        <v>0</v>
      </c>
      <c r="W97" s="173"/>
      <c r="X97" s="121"/>
      <c r="Y97" s="121">
        <f t="shared" si="382"/>
        <v>0</v>
      </c>
      <c r="Z97" s="173"/>
      <c r="AA97" s="121"/>
      <c r="AB97" s="121">
        <f t="shared" si="384"/>
        <v>0</v>
      </c>
      <c r="AC97" s="173"/>
      <c r="AD97" s="121"/>
      <c r="AE97" s="121">
        <f t="shared" si="386"/>
        <v>0</v>
      </c>
      <c r="AF97" s="173"/>
      <c r="AG97" s="121"/>
      <c r="AH97" s="121">
        <f t="shared" si="388"/>
        <v>0</v>
      </c>
      <c r="AI97" s="173"/>
      <c r="AJ97" s="121"/>
      <c r="AK97" s="121">
        <f t="shared" si="390"/>
        <v>0</v>
      </c>
      <c r="AL97" s="173"/>
      <c r="AM97" s="121"/>
      <c r="AN97" s="121">
        <f t="shared" si="392"/>
        <v>0</v>
      </c>
      <c r="AO97" s="173"/>
      <c r="AP97" s="121"/>
      <c r="AQ97" s="121">
        <f t="shared" si="394"/>
        <v>0</v>
      </c>
      <c r="AR97" s="230"/>
    </row>
    <row r="98" spans="1:44" s="178" customFormat="1" ht="31.5" customHeight="1">
      <c r="A98" s="240" t="s">
        <v>267</v>
      </c>
      <c r="B98" s="240"/>
      <c r="C98" s="240"/>
      <c r="D98" s="179" t="s">
        <v>277</v>
      </c>
      <c r="E98" s="176">
        <f t="shared" si="162"/>
        <v>15766.6</v>
      </c>
      <c r="F98" s="176">
        <f t="shared" si="162"/>
        <v>6166.6</v>
      </c>
      <c r="G98" s="176">
        <f t="shared" si="160"/>
        <v>39.111793284538201</v>
      </c>
      <c r="H98" s="177">
        <f>SUM(H99:H102)</f>
        <v>0</v>
      </c>
      <c r="I98" s="177">
        <f>SUM(I99:I102)</f>
        <v>0</v>
      </c>
      <c r="J98" s="176">
        <f t="shared" si="161"/>
        <v>0</v>
      </c>
      <c r="K98" s="177">
        <f t="shared" ref="K98:L98" si="399">SUM(K99:K102)</f>
        <v>0</v>
      </c>
      <c r="L98" s="177">
        <f t="shared" si="399"/>
        <v>0</v>
      </c>
      <c r="M98" s="176">
        <f t="shared" si="374"/>
        <v>0</v>
      </c>
      <c r="N98" s="177">
        <f t="shared" ref="N98:O98" si="400">SUM(N99:N102)</f>
        <v>0</v>
      </c>
      <c r="O98" s="177">
        <f t="shared" si="400"/>
        <v>0</v>
      </c>
      <c r="P98" s="176">
        <f t="shared" si="376"/>
        <v>0</v>
      </c>
      <c r="Q98" s="177">
        <f t="shared" ref="Q98:R98" si="401">SUM(Q99:Q102)</f>
        <v>5280.8</v>
      </c>
      <c r="R98" s="177">
        <f t="shared" si="401"/>
        <v>5280.8</v>
      </c>
      <c r="S98" s="176">
        <f t="shared" si="378"/>
        <v>100</v>
      </c>
      <c r="T98" s="177">
        <f t="shared" ref="T98:U98" si="402">SUM(T99:T102)</f>
        <v>377.5</v>
      </c>
      <c r="U98" s="177">
        <f t="shared" si="402"/>
        <v>377.5</v>
      </c>
      <c r="V98" s="176">
        <f t="shared" si="380"/>
        <v>100</v>
      </c>
      <c r="W98" s="177">
        <f t="shared" ref="W98:X98" si="403">SUM(W99:W102)</f>
        <v>0</v>
      </c>
      <c r="X98" s="177">
        <f t="shared" si="403"/>
        <v>0</v>
      </c>
      <c r="Y98" s="176">
        <f t="shared" si="382"/>
        <v>0</v>
      </c>
      <c r="Z98" s="177">
        <f t="shared" ref="Z98:AA98" si="404">SUM(Z99:Z102)</f>
        <v>108.30000000000001</v>
      </c>
      <c r="AA98" s="177">
        <f t="shared" si="404"/>
        <v>108.30000000000001</v>
      </c>
      <c r="AB98" s="176">
        <f t="shared" si="384"/>
        <v>100</v>
      </c>
      <c r="AC98" s="177">
        <f t="shared" ref="AC98:AD98" si="405">SUM(AC99:AC102)</f>
        <v>0</v>
      </c>
      <c r="AD98" s="177">
        <f t="shared" si="405"/>
        <v>0</v>
      </c>
      <c r="AE98" s="176">
        <f t="shared" si="386"/>
        <v>0</v>
      </c>
      <c r="AF98" s="177">
        <f t="shared" ref="AF98:AG98" si="406">SUM(AF99:AF102)</f>
        <v>400</v>
      </c>
      <c r="AG98" s="177">
        <f t="shared" si="406"/>
        <v>400</v>
      </c>
      <c r="AH98" s="176">
        <f t="shared" si="388"/>
        <v>100</v>
      </c>
      <c r="AI98" s="177">
        <f t="shared" ref="AI98:AJ98" si="407">SUM(AI99:AI102)</f>
        <v>333.4</v>
      </c>
      <c r="AJ98" s="177">
        <f t="shared" si="407"/>
        <v>0</v>
      </c>
      <c r="AK98" s="176">
        <f t="shared" si="390"/>
        <v>0</v>
      </c>
      <c r="AL98" s="177">
        <f t="shared" ref="AL98:AM98" si="408">SUM(AL99:AL102)</f>
        <v>722</v>
      </c>
      <c r="AM98" s="177">
        <f t="shared" si="408"/>
        <v>0</v>
      </c>
      <c r="AN98" s="176">
        <f t="shared" si="392"/>
        <v>0</v>
      </c>
      <c r="AO98" s="177">
        <f t="shared" ref="AO98:AP98" si="409">SUM(AO99:AO102)</f>
        <v>8544.6</v>
      </c>
      <c r="AP98" s="177">
        <f t="shared" si="409"/>
        <v>0</v>
      </c>
      <c r="AQ98" s="176">
        <f t="shared" si="394"/>
        <v>0</v>
      </c>
      <c r="AR98" s="241"/>
    </row>
    <row r="99" spans="1:44" ht="30.75" customHeight="1">
      <c r="A99" s="240"/>
      <c r="B99" s="240"/>
      <c r="C99" s="240"/>
      <c r="D99" s="180" t="s">
        <v>37</v>
      </c>
      <c r="E99" s="127">
        <f t="shared" si="162"/>
        <v>0</v>
      </c>
      <c r="F99" s="127">
        <f t="shared" si="162"/>
        <v>0</v>
      </c>
      <c r="G99" s="121">
        <f t="shared" si="160"/>
        <v>0</v>
      </c>
      <c r="H99" s="174">
        <f t="shared" ref="H99:I102" si="410">H44+H64</f>
        <v>0</v>
      </c>
      <c r="I99" s="175">
        <f t="shared" si="410"/>
        <v>0</v>
      </c>
      <c r="J99" s="121">
        <f t="shared" si="161"/>
        <v>0</v>
      </c>
      <c r="K99" s="174">
        <f t="shared" ref="K99:L99" si="411">K44+K64</f>
        <v>0</v>
      </c>
      <c r="L99" s="175">
        <f t="shared" si="411"/>
        <v>0</v>
      </c>
      <c r="M99" s="121">
        <f t="shared" si="374"/>
        <v>0</v>
      </c>
      <c r="N99" s="174">
        <f t="shared" ref="N99:O99" si="412">N44+N64</f>
        <v>0</v>
      </c>
      <c r="O99" s="175">
        <f t="shared" si="412"/>
        <v>0</v>
      </c>
      <c r="P99" s="121">
        <f t="shared" si="376"/>
        <v>0</v>
      </c>
      <c r="Q99" s="174">
        <f t="shared" ref="Q99:R99" si="413">Q44+Q64</f>
        <v>0</v>
      </c>
      <c r="R99" s="175">
        <f t="shared" si="413"/>
        <v>0</v>
      </c>
      <c r="S99" s="121">
        <f t="shared" si="378"/>
        <v>0</v>
      </c>
      <c r="T99" s="174">
        <f t="shared" ref="T99:U99" si="414">T44+T64</f>
        <v>0</v>
      </c>
      <c r="U99" s="175">
        <f t="shared" si="414"/>
        <v>0</v>
      </c>
      <c r="V99" s="121">
        <f t="shared" si="380"/>
        <v>0</v>
      </c>
      <c r="W99" s="174">
        <f t="shared" ref="W99:X99" si="415">W44+W64</f>
        <v>0</v>
      </c>
      <c r="X99" s="175">
        <f t="shared" si="415"/>
        <v>0</v>
      </c>
      <c r="Y99" s="121">
        <f t="shared" si="382"/>
        <v>0</v>
      </c>
      <c r="Z99" s="174">
        <f t="shared" ref="Z99:AA99" si="416">Z44+Z64</f>
        <v>0</v>
      </c>
      <c r="AA99" s="175">
        <f t="shared" si="416"/>
        <v>0</v>
      </c>
      <c r="AB99" s="121">
        <f t="shared" si="384"/>
        <v>0</v>
      </c>
      <c r="AC99" s="174">
        <f t="shared" ref="AC99:AD99" si="417">AC44+AC64</f>
        <v>0</v>
      </c>
      <c r="AD99" s="175">
        <f t="shared" si="417"/>
        <v>0</v>
      </c>
      <c r="AE99" s="121">
        <f t="shared" si="386"/>
        <v>0</v>
      </c>
      <c r="AF99" s="174">
        <f t="shared" ref="AF99:AG99" si="418">AF44+AF64</f>
        <v>0</v>
      </c>
      <c r="AG99" s="175">
        <f t="shared" si="418"/>
        <v>0</v>
      </c>
      <c r="AH99" s="121">
        <f t="shared" si="388"/>
        <v>0</v>
      </c>
      <c r="AI99" s="174">
        <f t="shared" ref="AI99:AJ99" si="419">AI44+AI64</f>
        <v>0</v>
      </c>
      <c r="AJ99" s="175">
        <f t="shared" si="419"/>
        <v>0</v>
      </c>
      <c r="AK99" s="121">
        <f t="shared" si="390"/>
        <v>0</v>
      </c>
      <c r="AL99" s="174">
        <f t="shared" ref="AL99:AM99" si="420">AL44+AL64</f>
        <v>0</v>
      </c>
      <c r="AM99" s="175">
        <f t="shared" si="420"/>
        <v>0</v>
      </c>
      <c r="AN99" s="121">
        <f t="shared" si="392"/>
        <v>0</v>
      </c>
      <c r="AO99" s="174">
        <f t="shared" ref="AO99:AP99" si="421">AO44+AO64</f>
        <v>0</v>
      </c>
      <c r="AP99" s="175">
        <f t="shared" si="421"/>
        <v>0</v>
      </c>
      <c r="AQ99" s="121">
        <f t="shared" si="394"/>
        <v>0</v>
      </c>
      <c r="AR99" s="242"/>
    </row>
    <row r="100" spans="1:44" ht="31.5">
      <c r="A100" s="240"/>
      <c r="B100" s="240"/>
      <c r="C100" s="240"/>
      <c r="D100" s="180" t="s">
        <v>2</v>
      </c>
      <c r="E100" s="127">
        <f t="shared" si="162"/>
        <v>0</v>
      </c>
      <c r="F100" s="127">
        <f t="shared" si="162"/>
        <v>0</v>
      </c>
      <c r="G100" s="121">
        <f t="shared" si="160"/>
        <v>0</v>
      </c>
      <c r="H100" s="174">
        <f t="shared" si="410"/>
        <v>0</v>
      </c>
      <c r="I100" s="175">
        <f t="shared" si="410"/>
        <v>0</v>
      </c>
      <c r="J100" s="121">
        <f t="shared" si="161"/>
        <v>0</v>
      </c>
      <c r="K100" s="174">
        <f t="shared" ref="K100:L100" si="422">K45+K65</f>
        <v>0</v>
      </c>
      <c r="L100" s="175">
        <f t="shared" si="422"/>
        <v>0</v>
      </c>
      <c r="M100" s="121">
        <f t="shared" si="374"/>
        <v>0</v>
      </c>
      <c r="N100" s="174">
        <f t="shared" ref="N100:O100" si="423">N45+N65</f>
        <v>0</v>
      </c>
      <c r="O100" s="175">
        <f t="shared" si="423"/>
        <v>0</v>
      </c>
      <c r="P100" s="121">
        <f t="shared" si="376"/>
        <v>0</v>
      </c>
      <c r="Q100" s="174">
        <f t="shared" ref="Q100:R100" si="424">Q45+Q65</f>
        <v>0</v>
      </c>
      <c r="R100" s="175">
        <f t="shared" si="424"/>
        <v>0</v>
      </c>
      <c r="S100" s="121">
        <f t="shared" si="378"/>
        <v>0</v>
      </c>
      <c r="T100" s="174">
        <f t="shared" ref="T100:U100" si="425">T45+T65</f>
        <v>0</v>
      </c>
      <c r="U100" s="175">
        <f t="shared" si="425"/>
        <v>0</v>
      </c>
      <c r="V100" s="121">
        <f t="shared" si="380"/>
        <v>0</v>
      </c>
      <c r="W100" s="174">
        <f t="shared" ref="W100:X100" si="426">W45+W65</f>
        <v>0</v>
      </c>
      <c r="X100" s="175">
        <f t="shared" si="426"/>
        <v>0</v>
      </c>
      <c r="Y100" s="121">
        <f t="shared" si="382"/>
        <v>0</v>
      </c>
      <c r="Z100" s="174">
        <f t="shared" ref="Z100:AA100" si="427">Z45+Z65</f>
        <v>0</v>
      </c>
      <c r="AA100" s="175">
        <f t="shared" si="427"/>
        <v>0</v>
      </c>
      <c r="AB100" s="121">
        <f t="shared" si="384"/>
        <v>0</v>
      </c>
      <c r="AC100" s="174">
        <f t="shared" ref="AC100:AD100" si="428">AC45+AC65</f>
        <v>0</v>
      </c>
      <c r="AD100" s="175">
        <f t="shared" si="428"/>
        <v>0</v>
      </c>
      <c r="AE100" s="121">
        <f t="shared" si="386"/>
        <v>0</v>
      </c>
      <c r="AF100" s="174">
        <f t="shared" ref="AF100:AG100" si="429">AF45+AF65</f>
        <v>0</v>
      </c>
      <c r="AG100" s="175">
        <f t="shared" si="429"/>
        <v>0</v>
      </c>
      <c r="AH100" s="121">
        <f t="shared" si="388"/>
        <v>0</v>
      </c>
      <c r="AI100" s="174">
        <f t="shared" ref="AI100:AJ100" si="430">AI45+AI65</f>
        <v>0</v>
      </c>
      <c r="AJ100" s="175">
        <f t="shared" si="430"/>
        <v>0</v>
      </c>
      <c r="AK100" s="121">
        <f t="shared" si="390"/>
        <v>0</v>
      </c>
      <c r="AL100" s="174">
        <f t="shared" ref="AL100:AM100" si="431">AL45+AL65</f>
        <v>0</v>
      </c>
      <c r="AM100" s="175">
        <f t="shared" si="431"/>
        <v>0</v>
      </c>
      <c r="AN100" s="121">
        <f t="shared" si="392"/>
        <v>0</v>
      </c>
      <c r="AO100" s="174">
        <f t="shared" ref="AO100:AP100" si="432">AO45+AO65</f>
        <v>0</v>
      </c>
      <c r="AP100" s="175">
        <f t="shared" si="432"/>
        <v>0</v>
      </c>
      <c r="AQ100" s="121">
        <f t="shared" si="394"/>
        <v>0</v>
      </c>
      <c r="AR100" s="242"/>
    </row>
    <row r="101" spans="1:44" ht="32.25" customHeight="1">
      <c r="A101" s="240"/>
      <c r="B101" s="240"/>
      <c r="C101" s="240"/>
      <c r="D101" s="180" t="s">
        <v>43</v>
      </c>
      <c r="E101" s="127">
        <f t="shared" si="162"/>
        <v>15766.6</v>
      </c>
      <c r="F101" s="127">
        <f t="shared" si="162"/>
        <v>6166.6</v>
      </c>
      <c r="G101" s="121">
        <f t="shared" si="160"/>
        <v>39.111793284538201</v>
      </c>
      <c r="H101" s="174">
        <f t="shared" si="410"/>
        <v>0</v>
      </c>
      <c r="I101" s="175">
        <f t="shared" si="410"/>
        <v>0</v>
      </c>
      <c r="J101" s="121">
        <f t="shared" si="161"/>
        <v>0</v>
      </c>
      <c r="K101" s="174">
        <f t="shared" ref="K101:L101" si="433">K46+K66</f>
        <v>0</v>
      </c>
      <c r="L101" s="175">
        <f t="shared" si="433"/>
        <v>0</v>
      </c>
      <c r="M101" s="121">
        <f t="shared" si="374"/>
        <v>0</v>
      </c>
      <c r="N101" s="174">
        <f t="shared" ref="N101:O101" si="434">N46+N66</f>
        <v>0</v>
      </c>
      <c r="O101" s="175">
        <f t="shared" si="434"/>
        <v>0</v>
      </c>
      <c r="P101" s="121">
        <f t="shared" si="376"/>
        <v>0</v>
      </c>
      <c r="Q101" s="174">
        <f t="shared" ref="Q101:R101" si="435">Q46+Q66</f>
        <v>5280.8</v>
      </c>
      <c r="R101" s="175">
        <f t="shared" si="435"/>
        <v>5280.8</v>
      </c>
      <c r="S101" s="121">
        <f t="shared" si="378"/>
        <v>100</v>
      </c>
      <c r="T101" s="174">
        <f t="shared" ref="T101:U101" si="436">T46+T66</f>
        <v>377.5</v>
      </c>
      <c r="U101" s="175">
        <f t="shared" si="436"/>
        <v>377.5</v>
      </c>
      <c r="V101" s="121">
        <f t="shared" si="380"/>
        <v>100</v>
      </c>
      <c r="W101" s="174">
        <f t="shared" ref="W101:X101" si="437">W46+W66</f>
        <v>0</v>
      </c>
      <c r="X101" s="175">
        <f t="shared" si="437"/>
        <v>0</v>
      </c>
      <c r="Y101" s="121">
        <f t="shared" si="382"/>
        <v>0</v>
      </c>
      <c r="Z101" s="174">
        <f t="shared" ref="Z101:AA101" si="438">Z46+Z66</f>
        <v>108.30000000000001</v>
      </c>
      <c r="AA101" s="175">
        <f t="shared" si="438"/>
        <v>108.30000000000001</v>
      </c>
      <c r="AB101" s="121">
        <f t="shared" si="384"/>
        <v>100</v>
      </c>
      <c r="AC101" s="174">
        <f t="shared" ref="AC101:AD101" si="439">AC46+AC66</f>
        <v>0</v>
      </c>
      <c r="AD101" s="175">
        <f t="shared" si="439"/>
        <v>0</v>
      </c>
      <c r="AE101" s="121">
        <f t="shared" si="386"/>
        <v>0</v>
      </c>
      <c r="AF101" s="174">
        <f t="shared" ref="AF101:AG101" si="440">AF46+AF66</f>
        <v>400</v>
      </c>
      <c r="AG101" s="175">
        <f t="shared" si="440"/>
        <v>400</v>
      </c>
      <c r="AH101" s="121">
        <f t="shared" si="388"/>
        <v>100</v>
      </c>
      <c r="AI101" s="174">
        <f t="shared" ref="AI101:AJ101" si="441">AI46+AI66</f>
        <v>333.4</v>
      </c>
      <c r="AJ101" s="175">
        <f t="shared" si="441"/>
        <v>0</v>
      </c>
      <c r="AK101" s="121">
        <f t="shared" si="390"/>
        <v>0</v>
      </c>
      <c r="AL101" s="174">
        <f t="shared" ref="AL101:AM101" si="442">AL46+AL66</f>
        <v>722</v>
      </c>
      <c r="AM101" s="175">
        <f t="shared" si="442"/>
        <v>0</v>
      </c>
      <c r="AN101" s="121">
        <f t="shared" si="392"/>
        <v>0</v>
      </c>
      <c r="AO101" s="174">
        <f t="shared" ref="AO101:AP101" si="443">AO46+AO66</f>
        <v>8544.6</v>
      </c>
      <c r="AP101" s="175">
        <f t="shared" si="443"/>
        <v>0</v>
      </c>
      <c r="AQ101" s="121">
        <f t="shared" si="394"/>
        <v>0</v>
      </c>
      <c r="AR101" s="242"/>
    </row>
    <row r="102" spans="1:44" ht="31.5">
      <c r="A102" s="240"/>
      <c r="B102" s="240"/>
      <c r="C102" s="240"/>
      <c r="D102" s="180" t="s">
        <v>261</v>
      </c>
      <c r="E102" s="127">
        <f t="shared" si="162"/>
        <v>0</v>
      </c>
      <c r="F102" s="127">
        <f t="shared" si="162"/>
        <v>0</v>
      </c>
      <c r="G102" s="121">
        <f t="shared" si="160"/>
        <v>0</v>
      </c>
      <c r="H102" s="174">
        <f t="shared" si="410"/>
        <v>0</v>
      </c>
      <c r="I102" s="175">
        <f t="shared" si="410"/>
        <v>0</v>
      </c>
      <c r="J102" s="121">
        <f t="shared" si="161"/>
        <v>0</v>
      </c>
      <c r="K102" s="174">
        <f t="shared" ref="K102:L102" si="444">K47+K67</f>
        <v>0</v>
      </c>
      <c r="L102" s="175">
        <f t="shared" si="444"/>
        <v>0</v>
      </c>
      <c r="M102" s="121">
        <f t="shared" si="374"/>
        <v>0</v>
      </c>
      <c r="N102" s="174">
        <f t="shared" ref="N102:O102" si="445">N47+N67</f>
        <v>0</v>
      </c>
      <c r="O102" s="175">
        <f t="shared" si="445"/>
        <v>0</v>
      </c>
      <c r="P102" s="121">
        <f t="shared" si="376"/>
        <v>0</v>
      </c>
      <c r="Q102" s="174">
        <f t="shared" ref="Q102:R102" si="446">Q47+Q67</f>
        <v>0</v>
      </c>
      <c r="R102" s="175">
        <f t="shared" si="446"/>
        <v>0</v>
      </c>
      <c r="S102" s="121">
        <f t="shared" si="378"/>
        <v>0</v>
      </c>
      <c r="T102" s="174">
        <f t="shared" ref="T102:U102" si="447">T47+T67</f>
        <v>0</v>
      </c>
      <c r="U102" s="175">
        <f t="shared" si="447"/>
        <v>0</v>
      </c>
      <c r="V102" s="121">
        <f t="shared" si="380"/>
        <v>0</v>
      </c>
      <c r="W102" s="174">
        <f t="shared" ref="W102:X102" si="448">W47+W67</f>
        <v>0</v>
      </c>
      <c r="X102" s="175">
        <f t="shared" si="448"/>
        <v>0</v>
      </c>
      <c r="Y102" s="121">
        <f t="shared" si="382"/>
        <v>0</v>
      </c>
      <c r="Z102" s="174">
        <f t="shared" ref="Z102:AA102" si="449">Z47+Z67</f>
        <v>0</v>
      </c>
      <c r="AA102" s="175">
        <f t="shared" si="449"/>
        <v>0</v>
      </c>
      <c r="AB102" s="121">
        <f t="shared" si="384"/>
        <v>0</v>
      </c>
      <c r="AC102" s="174">
        <f t="shared" ref="AC102:AD102" si="450">AC47+AC67</f>
        <v>0</v>
      </c>
      <c r="AD102" s="175">
        <f t="shared" si="450"/>
        <v>0</v>
      </c>
      <c r="AE102" s="121">
        <f t="shared" si="386"/>
        <v>0</v>
      </c>
      <c r="AF102" s="174">
        <f t="shared" ref="AF102:AG102" si="451">AF47+AF67</f>
        <v>0</v>
      </c>
      <c r="AG102" s="175">
        <f t="shared" si="451"/>
        <v>0</v>
      </c>
      <c r="AH102" s="121">
        <f t="shared" si="388"/>
        <v>0</v>
      </c>
      <c r="AI102" s="174">
        <f t="shared" ref="AI102:AJ102" si="452">AI47+AI67</f>
        <v>0</v>
      </c>
      <c r="AJ102" s="175">
        <f t="shared" si="452"/>
        <v>0</v>
      </c>
      <c r="AK102" s="121">
        <f t="shared" si="390"/>
        <v>0</v>
      </c>
      <c r="AL102" s="174">
        <f t="shared" ref="AL102:AM102" si="453">AL47+AL67</f>
        <v>0</v>
      </c>
      <c r="AM102" s="175">
        <f t="shared" si="453"/>
        <v>0</v>
      </c>
      <c r="AN102" s="121">
        <f t="shared" si="392"/>
        <v>0</v>
      </c>
      <c r="AO102" s="174">
        <f t="shared" ref="AO102:AP102" si="454">AO47+AO67</f>
        <v>0</v>
      </c>
      <c r="AP102" s="175">
        <f t="shared" si="454"/>
        <v>0</v>
      </c>
      <c r="AQ102" s="121">
        <f t="shared" si="394"/>
        <v>0</v>
      </c>
      <c r="AR102" s="242"/>
    </row>
    <row r="103" spans="1:44" ht="15.75">
      <c r="A103" s="116"/>
      <c r="B103" s="116"/>
      <c r="C103" s="116"/>
      <c r="D103" s="116"/>
      <c r="E103" s="117"/>
      <c r="F103" s="118"/>
      <c r="G103" s="152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128"/>
      <c r="AP103" s="95"/>
      <c r="AQ103" s="95"/>
      <c r="AR103" s="119"/>
    </row>
    <row r="104" spans="1:44" ht="15.75">
      <c r="A104" s="116"/>
      <c r="B104" s="116"/>
      <c r="C104" s="116"/>
      <c r="D104" s="116"/>
      <c r="E104" s="117"/>
      <c r="F104" s="118"/>
      <c r="G104" s="152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128"/>
      <c r="AP104" s="95"/>
      <c r="AQ104" s="95"/>
      <c r="AR104" s="119"/>
    </row>
    <row r="105" spans="1:44">
      <c r="A105" s="95"/>
      <c r="B105" s="95"/>
      <c r="C105" s="95"/>
      <c r="D105" s="104"/>
      <c r="E105" s="118"/>
      <c r="F105" s="118"/>
      <c r="G105" s="152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128"/>
      <c r="AP105" s="95"/>
      <c r="AQ105" s="95"/>
    </row>
    <row r="106" spans="1:44" ht="15.75" customHeight="1">
      <c r="A106" s="243" t="s">
        <v>296</v>
      </c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95"/>
      <c r="AQ106" s="95"/>
    </row>
    <row r="107" spans="1:44" ht="18.75">
      <c r="A107" s="238" t="s">
        <v>290</v>
      </c>
      <c r="B107" s="239"/>
      <c r="C107" s="239"/>
      <c r="D107" s="239"/>
      <c r="E107" s="239"/>
      <c r="F107" s="231" t="s">
        <v>297</v>
      </c>
      <c r="G107" s="231"/>
      <c r="H107" s="158"/>
      <c r="I107" s="159" t="s">
        <v>278</v>
      </c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29"/>
      <c r="AP107" s="95"/>
      <c r="AQ107" s="95"/>
    </row>
    <row r="108" spans="1:44" ht="18.75">
      <c r="A108" s="156"/>
      <c r="B108" s="158"/>
      <c r="C108" s="158"/>
      <c r="D108" s="158"/>
      <c r="E108" s="158"/>
      <c r="F108" s="155"/>
      <c r="G108" s="153"/>
      <c r="H108" s="155"/>
      <c r="I108" s="155"/>
      <c r="J108" s="155"/>
      <c r="K108" s="155"/>
      <c r="L108" s="155"/>
      <c r="M108" s="155"/>
      <c r="N108" s="155"/>
      <c r="O108" s="155"/>
      <c r="P108" s="155"/>
      <c r="Q108" s="120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29"/>
      <c r="AP108" s="95"/>
      <c r="AQ108" s="95"/>
    </row>
    <row r="109" spans="1:44" ht="18.75">
      <c r="A109" s="110" t="s">
        <v>291</v>
      </c>
      <c r="B109" s="110"/>
      <c r="C109" s="111"/>
      <c r="D109" s="111"/>
      <c r="E109" s="156"/>
      <c r="F109" s="156"/>
      <c r="G109" s="154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30"/>
      <c r="AP109" s="95"/>
      <c r="AQ109" s="95"/>
    </row>
    <row r="110" spans="1:44">
      <c r="A110" s="95"/>
      <c r="B110" s="95"/>
      <c r="C110" s="95"/>
      <c r="D110" s="104"/>
      <c r="E110" s="118"/>
      <c r="F110" s="118"/>
      <c r="G110" s="152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128"/>
      <c r="AP110" s="95"/>
      <c r="AQ110" s="95"/>
    </row>
    <row r="111" spans="1:44">
      <c r="A111" s="95"/>
      <c r="B111" s="95"/>
      <c r="C111" s="95"/>
      <c r="D111" s="104"/>
      <c r="E111" s="118"/>
      <c r="F111" s="118"/>
      <c r="G111" s="152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128"/>
      <c r="AP111" s="95"/>
      <c r="AQ111" s="95"/>
    </row>
    <row r="112" spans="1:44">
      <c r="A112" s="95"/>
      <c r="B112" s="95"/>
      <c r="C112" s="95"/>
      <c r="D112" s="104"/>
      <c r="E112" s="118"/>
      <c r="F112" s="118"/>
      <c r="G112" s="152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128"/>
      <c r="AP112" s="95"/>
      <c r="AQ112" s="95"/>
    </row>
  </sheetData>
  <mergeCells count="80">
    <mergeCell ref="B43:B47"/>
    <mergeCell ref="AR8:AR10"/>
    <mergeCell ref="E9:E10"/>
    <mergeCell ref="F9:F10"/>
    <mergeCell ref="G9:G10"/>
    <mergeCell ref="K9:M9"/>
    <mergeCell ref="N9:P9"/>
    <mergeCell ref="Q9:S9"/>
    <mergeCell ref="T9:V9"/>
    <mergeCell ref="AO9:AQ9"/>
    <mergeCell ref="W9:Y9"/>
    <mergeCell ref="H8:AQ8"/>
    <mergeCell ref="Z9:AB9"/>
    <mergeCell ref="AC9:AE9"/>
    <mergeCell ref="AF9:AH9"/>
    <mergeCell ref="AI9:AK9"/>
    <mergeCell ref="AL9:AN9"/>
    <mergeCell ref="H9:J9"/>
    <mergeCell ref="A8:A10"/>
    <mergeCell ref="B8:B10"/>
    <mergeCell ref="C8:C10"/>
    <mergeCell ref="D8:D10"/>
    <mergeCell ref="E8:G8"/>
    <mergeCell ref="A7:AI7"/>
    <mergeCell ref="AO1:AR1"/>
    <mergeCell ref="A3:AR3"/>
    <mergeCell ref="A4:AR4"/>
    <mergeCell ref="A5:AR5"/>
    <mergeCell ref="A6:AI6"/>
    <mergeCell ref="F107:G107"/>
    <mergeCell ref="C43:C47"/>
    <mergeCell ref="AR43:AR47"/>
    <mergeCell ref="AR12:AR41"/>
    <mergeCell ref="A12:C16"/>
    <mergeCell ref="A17:C21"/>
    <mergeCell ref="A22:C26"/>
    <mergeCell ref="A107:E107"/>
    <mergeCell ref="A98:C102"/>
    <mergeCell ref="AR98:AR102"/>
    <mergeCell ref="A106:AO106"/>
    <mergeCell ref="A27:C31"/>
    <mergeCell ref="A32:C36"/>
    <mergeCell ref="A37:C41"/>
    <mergeCell ref="A42:AR42"/>
    <mergeCell ref="A43:A47"/>
    <mergeCell ref="AR63:AR67"/>
    <mergeCell ref="A68:A72"/>
    <mergeCell ref="B68:B72"/>
    <mergeCell ref="C68:C72"/>
    <mergeCell ref="AR68:AR72"/>
    <mergeCell ref="A93:A97"/>
    <mergeCell ref="B93:B97"/>
    <mergeCell ref="C93:C97"/>
    <mergeCell ref="AR93:AR97"/>
    <mergeCell ref="A73:A77"/>
    <mergeCell ref="B73:B77"/>
    <mergeCell ref="C73:C77"/>
    <mergeCell ref="AR73:AR77"/>
    <mergeCell ref="A78:A82"/>
    <mergeCell ref="B78:B82"/>
    <mergeCell ref="C78:C82"/>
    <mergeCell ref="AR78:AR82"/>
    <mergeCell ref="A83:A87"/>
    <mergeCell ref="B83:B87"/>
    <mergeCell ref="C83:C87"/>
    <mergeCell ref="A88:A92"/>
    <mergeCell ref="B88:B92"/>
    <mergeCell ref="C88:C92"/>
    <mergeCell ref="A48:A52"/>
    <mergeCell ref="B48:B52"/>
    <mergeCell ref="C48:C52"/>
    <mergeCell ref="A53:A57"/>
    <mergeCell ref="B53:B57"/>
    <mergeCell ref="C53:C57"/>
    <mergeCell ref="A58:A62"/>
    <mergeCell ref="B58:B62"/>
    <mergeCell ref="C58:C62"/>
    <mergeCell ref="A63:A67"/>
    <mergeCell ref="B63:B67"/>
    <mergeCell ref="C63:C67"/>
  </mergeCells>
  <pageMargins left="0.59055118110236227" right="0.59055118110236227" top="1.1811023622047245" bottom="0.39370078740157483" header="0" footer="0"/>
  <pageSetup paperSize="8" scale="32" fitToHeight="0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workbookViewId="0">
      <selection activeCell="I23" sqref="I23"/>
    </sheetView>
  </sheetViews>
  <sheetFormatPr defaultColWidth="9.140625" defaultRowHeight="15.75"/>
  <cols>
    <col min="1" max="1" width="4" style="131" customWidth="1"/>
    <col min="2" max="2" width="32.5703125" style="132" customWidth="1"/>
    <col min="3" max="3" width="22.7109375" style="132" customWidth="1"/>
    <col min="4" max="5" width="7.28515625" style="132" customWidth="1"/>
    <col min="6" max="6" width="8.42578125" style="132" customWidth="1"/>
    <col min="7" max="8" width="7.7109375" style="132" customWidth="1"/>
    <col min="9" max="9" width="5.5703125" style="132" customWidth="1"/>
    <col min="10" max="10" width="7.28515625" style="132" customWidth="1"/>
    <col min="11" max="11" width="6.5703125" style="132" customWidth="1"/>
    <col min="12" max="13" width="6.28515625" style="132" customWidth="1"/>
    <col min="14" max="14" width="6.42578125" style="132" customWidth="1"/>
    <col min="15" max="15" width="4.5703125" style="132" customWidth="1"/>
    <col min="16" max="17" width="6.5703125" style="132" customWidth="1"/>
    <col min="18" max="18" width="7.28515625" style="132" customWidth="1"/>
    <col min="19" max="19" width="17.7109375" style="132" customWidth="1"/>
    <col min="20" max="16384" width="9.140625" style="132"/>
  </cols>
  <sheetData>
    <row r="1" spans="1:51">
      <c r="M1" s="263"/>
      <c r="N1" s="263"/>
      <c r="O1" s="263"/>
      <c r="P1" s="263"/>
      <c r="Q1" s="263"/>
      <c r="R1" s="263"/>
    </row>
    <row r="2" spans="1:51">
      <c r="A2" s="264" t="s">
        <v>279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</row>
    <row r="3" spans="1:5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</row>
    <row r="5" spans="1:51">
      <c r="A5" s="265" t="s">
        <v>0</v>
      </c>
      <c r="B5" s="259" t="s">
        <v>280</v>
      </c>
      <c r="C5" s="259" t="s">
        <v>281</v>
      </c>
      <c r="D5" s="259" t="s">
        <v>293</v>
      </c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 t="s">
        <v>282</v>
      </c>
    </row>
    <row r="6" spans="1:51" ht="60" customHeight="1">
      <c r="A6" s="265"/>
      <c r="B6" s="259"/>
      <c r="C6" s="259"/>
      <c r="D6" s="259"/>
      <c r="E6" s="259"/>
      <c r="F6" s="259"/>
      <c r="G6" s="261" t="s">
        <v>283</v>
      </c>
      <c r="H6" s="262"/>
      <c r="I6" s="262"/>
      <c r="J6" s="261" t="s">
        <v>284</v>
      </c>
      <c r="K6" s="262"/>
      <c r="L6" s="262"/>
      <c r="M6" s="261" t="s">
        <v>285</v>
      </c>
      <c r="N6" s="262"/>
      <c r="O6" s="262"/>
      <c r="P6" s="261" t="s">
        <v>286</v>
      </c>
      <c r="Q6" s="262"/>
      <c r="R6" s="262"/>
      <c r="S6" s="260"/>
    </row>
    <row r="7" spans="1:51">
      <c r="A7" s="134"/>
      <c r="B7" s="134"/>
      <c r="C7" s="134"/>
      <c r="D7" s="150" t="s">
        <v>20</v>
      </c>
      <c r="E7" s="150" t="s">
        <v>21</v>
      </c>
      <c r="F7" s="150" t="s">
        <v>19</v>
      </c>
      <c r="G7" s="150" t="s">
        <v>20</v>
      </c>
      <c r="H7" s="150" t="s">
        <v>21</v>
      </c>
      <c r="I7" s="150" t="s">
        <v>19</v>
      </c>
      <c r="J7" s="150" t="s">
        <v>20</v>
      </c>
      <c r="K7" s="150" t="s">
        <v>21</v>
      </c>
      <c r="L7" s="150" t="s">
        <v>19</v>
      </c>
      <c r="M7" s="150" t="s">
        <v>20</v>
      </c>
      <c r="N7" s="150" t="s">
        <v>21</v>
      </c>
      <c r="O7" s="150" t="s">
        <v>19</v>
      </c>
      <c r="P7" s="150" t="s">
        <v>20</v>
      </c>
      <c r="Q7" s="150" t="s">
        <v>21</v>
      </c>
      <c r="R7" s="150" t="s">
        <v>19</v>
      </c>
      <c r="S7" s="260"/>
    </row>
    <row r="8" spans="1:51" ht="78.75">
      <c r="A8" s="135">
        <v>1</v>
      </c>
      <c r="B8" s="136" t="s">
        <v>292</v>
      </c>
      <c r="C8" s="137">
        <v>86.1</v>
      </c>
      <c r="D8" s="138">
        <v>88.1</v>
      </c>
      <c r="E8" s="138"/>
      <c r="F8" s="138">
        <f>(E8/D8)*100</f>
        <v>0</v>
      </c>
      <c r="G8" s="138"/>
      <c r="H8" s="139"/>
      <c r="I8" s="139"/>
      <c r="J8" s="138"/>
      <c r="K8" s="139"/>
      <c r="L8" s="139"/>
      <c r="M8" s="138"/>
      <c r="N8" s="139"/>
      <c r="O8" s="139"/>
      <c r="P8" s="138">
        <v>88.1</v>
      </c>
      <c r="Q8" s="138"/>
      <c r="R8" s="138">
        <f>(Q8/P8)*100</f>
        <v>0</v>
      </c>
      <c r="S8" s="140"/>
    </row>
    <row r="9" spans="1:51" s="143" customFormat="1">
      <c r="A9" s="141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</row>
    <row r="10" spans="1:51" s="143" customFormat="1">
      <c r="A10" s="141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</row>
    <row r="11" spans="1:51" s="143" customFormat="1" ht="18.75">
      <c r="A11" s="243" t="s">
        <v>294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</row>
    <row r="12" spans="1:51" s="143" customFormat="1" ht="18.75">
      <c r="A12" s="238" t="s">
        <v>295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</row>
    <row r="13" spans="1:51" s="143" customFormat="1" ht="18.75">
      <c r="A13" s="122"/>
      <c r="B13" s="123"/>
      <c r="C13" s="123"/>
      <c r="D13" s="123"/>
      <c r="E13" s="123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</row>
    <row r="14" spans="1:51" s="102" customFormat="1" ht="18.75">
      <c r="A14" s="110" t="s">
        <v>291</v>
      </c>
      <c r="B14" s="110"/>
      <c r="C14" s="111"/>
      <c r="D14" s="111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</row>
    <row r="15" spans="1:51" s="102" customFormat="1">
      <c r="A15" s="144"/>
      <c r="B15" s="145"/>
      <c r="C15" s="145"/>
      <c r="D15" s="146"/>
      <c r="E15" s="146"/>
      <c r="F15" s="146"/>
      <c r="G15" s="147"/>
      <c r="H15" s="147"/>
      <c r="I15" s="147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5"/>
      <c r="AL15" s="145"/>
      <c r="AM15" s="145"/>
      <c r="AN15" s="148"/>
      <c r="AO15" s="148"/>
      <c r="AP15" s="148"/>
    </row>
    <row r="16" spans="1:51">
      <c r="A16" s="149"/>
    </row>
  </sheetData>
  <mergeCells count="14">
    <mergeCell ref="M1:R1"/>
    <mergeCell ref="A2:R2"/>
    <mergeCell ref="A5:A6"/>
    <mergeCell ref="B5:B6"/>
    <mergeCell ref="C5:C6"/>
    <mergeCell ref="D5:F6"/>
    <mergeCell ref="G5:R5"/>
    <mergeCell ref="A12:S12"/>
    <mergeCell ref="S5:S7"/>
    <mergeCell ref="G6:I6"/>
    <mergeCell ref="J6:L6"/>
    <mergeCell ref="M6:O6"/>
    <mergeCell ref="P6:R6"/>
    <mergeCell ref="A11:AY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свод по подпрограммам</vt:lpstr>
      <vt:lpstr>оценка эффективности</vt:lpstr>
      <vt:lpstr>Выполнение работ</vt:lpstr>
      <vt:lpstr>Финансирование</vt:lpstr>
      <vt:lpstr>Показатели</vt:lpstr>
      <vt:lpstr>'Выполнение работ'!Заголовки_для_печати</vt:lpstr>
      <vt:lpstr>Финансирование!Заголовки_для_печати</vt:lpstr>
      <vt:lpstr>'Выполнение работ'!Область_печати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2023-07-13T03:58:54Z</cp:lastPrinted>
  <dcterms:created xsi:type="dcterms:W3CDTF">2011-05-17T05:04:33Z</dcterms:created>
  <dcterms:modified xsi:type="dcterms:W3CDTF">2024-10-10T10:55:07Z</dcterms:modified>
</cp:coreProperties>
</file>